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firstSheet="2" activeTab="7"/>
  </bookViews>
  <sheets>
    <sheet name="RESUMO CFOP ENTRADAS " sheetId="1" r:id="rId1"/>
    <sheet name="RESUMO CFPO SAÍDAS" sheetId="2" r:id="rId2"/>
    <sheet name="DAMEF " sheetId="3" r:id="rId3"/>
    <sheet name="GI" sheetId="4" r:id="rId4"/>
    <sheet name="exclusões entrada analitica" sheetId="5" r:id="rId5"/>
    <sheet name="exclusões saída analítica" sheetId="6" r:id="rId6"/>
    <sheet name="conferência das exclusões" sheetId="7" r:id="rId7"/>
    <sheet name="vaf" sheetId="8" r:id="rId8"/>
    <sheet name="Plan1" sheetId="9" r:id="rId9"/>
  </sheets>
  <definedNames>
    <definedName name="Abril" localSheetId="0">'RESUMO CFOP ENTRADAS '!#REF!</definedName>
    <definedName name="_xlnm.Print_Area" localSheetId="2">'DAMEF '!$A$1:$E$75</definedName>
    <definedName name="_xlnm.Print_Area" localSheetId="4">'exclusões entrada analitica'!$A$1:$E$33</definedName>
    <definedName name="_xlnm.Print_Area" localSheetId="5">'exclusões saída analítica'!$A$1:$E$34</definedName>
    <definedName name="_xlnm.Print_Area" localSheetId="0">'RESUMO CFOP ENTRADAS '!$A$1:$E$153</definedName>
    <definedName name="_xlnm.Print_Area" localSheetId="1">'RESUMO CFPO SAÍDAS'!$A$1:$E$164</definedName>
    <definedName name="Fevereiro_1" localSheetId="0">'RESUMO CFOP ENTRADAS '!#REF!</definedName>
    <definedName name="Janeiro" localSheetId="0">'RESUMO CFOP ENTRADAS '!#REF!</definedName>
    <definedName name="Marco" localSheetId="0">'RESUMO CFOP ENTRADAS '!#REF!</definedName>
    <definedName name="_xlnm.Print_Titles" localSheetId="2">'DAMEF '!$1:$6</definedName>
    <definedName name="_xlnm.Print_Titles" localSheetId="0">'RESUMO CFOP ENTRADAS '!$1:$2</definedName>
  </definedNames>
  <calcPr fullCalcOnLoad="1"/>
</workbook>
</file>

<file path=xl/sharedStrings.xml><?xml version="1.0" encoding="utf-8"?>
<sst xmlns="http://schemas.openxmlformats.org/spreadsheetml/2006/main" count="524" uniqueCount="350">
  <si>
    <t>AMOSTA GRATIS</t>
  </si>
  <si>
    <t>AMOSTRA GRATIS</t>
  </si>
  <si>
    <t>ENTRADAS</t>
  </si>
  <si>
    <t xml:space="preserve">Estado </t>
  </si>
  <si>
    <t xml:space="preserve">Outros Estados </t>
  </si>
  <si>
    <t>Exterior</t>
  </si>
  <si>
    <t>Discriminação</t>
  </si>
  <si>
    <t>Valor</t>
  </si>
  <si>
    <t>1.151 a 1.154</t>
  </si>
  <si>
    <t>2.151 a 2.154</t>
  </si>
  <si>
    <t>1.251 a 1.257 e 1.301 a 1.306</t>
  </si>
  <si>
    <t>2.251 a 2.257 e 2.301 a 2.306</t>
  </si>
  <si>
    <t>3.251 e 3.301</t>
  </si>
  <si>
    <t>o valor da energia elétrica e dos serv. de comunicação adquiridos e não relacionados a circulação de merc. serviços</t>
  </si>
  <si>
    <t>3.351 a 3.356</t>
  </si>
  <si>
    <t>o valor das aquisições de serviços de transporte não relacionados a circulação de mercadorias e serviços</t>
  </si>
  <si>
    <t>o valor do ICMS retido por substituição tributária e o valor do IPI, se houver</t>
  </si>
  <si>
    <t>1.406 e 1.551 a 1.555</t>
  </si>
  <si>
    <t>2.406 e 2.551 a 2.555</t>
  </si>
  <si>
    <t> 3.551 e 3.553</t>
  </si>
  <si>
    <t xml:space="preserve">entrada de bem para o ativo imobilizado </t>
  </si>
  <si>
    <t>1.407,1.556 e.1557</t>
  </si>
  <si>
    <t>2.407, 2.556 e 2.557</t>
  </si>
  <si>
    <t> 3.556</t>
  </si>
  <si>
    <t>entrada de mercadoria  para uso ou consumo</t>
  </si>
  <si>
    <t>recebimento, por transferência, de crédito de ICMS</t>
  </si>
  <si>
    <t>Entrada/retorno para industrialização por encomenda</t>
  </si>
  <si>
    <t>Entrada/ retorno de merc. recebida para depósito em depósito fechado ou armazém geral</t>
  </si>
  <si>
    <t>1.908 e 1.909</t>
  </si>
  <si>
    <t>2.908 e 2.909</t>
  </si>
  <si>
    <t>1.912 e 1.913</t>
  </si>
  <si>
    <t>2.912 e 2.913</t>
  </si>
  <si>
    <t>entrada/retorno  de mercadoria ou bem recebido para demonstração</t>
  </si>
  <si>
    <t>retorno de mercadoria ou bem remetido para exposição ou feira</t>
  </si>
  <si>
    <t>1.915 e 1.916</t>
  </si>
  <si>
    <t>2.915 e 2.916</t>
  </si>
  <si>
    <t>entrada de mercadoria ou bem recebido para conserto ou reparo</t>
  </si>
  <si>
    <t>entrada/devolução de mercadoria recebida em consignação mercantil ou industrial</t>
  </si>
  <si>
    <t>1.920 e 1.921</t>
  </si>
  <si>
    <t>2.920 e 2.921</t>
  </si>
  <si>
    <t>entrada/retorno de vasilhame ou sacaria</t>
  </si>
  <si>
    <t>lançamento efetuado a título de SF decorrente de compra para recebimento futuro</t>
  </si>
  <si>
    <t>Entrada/retorno para industrialização por conta e ordem do adquirente da mercadoria, quando esta não transitar pelo estabelecimento do adquirente</t>
  </si>
  <si>
    <t xml:space="preserve">Lançamento efetuado a título de reclas. de merc. decorrente de formação de kit </t>
  </si>
  <si>
    <t>Aquisição de serviço tributado pelo ISS</t>
  </si>
  <si>
    <t>Outra entrada de mercadoria ou prestação de serviço não especificada</t>
  </si>
  <si>
    <t>DAMEF</t>
  </si>
  <si>
    <t>Entradas</t>
  </si>
  <si>
    <t>Saídas</t>
  </si>
  <si>
    <t>Outras do Estado</t>
  </si>
  <si>
    <t>Outras de outros estados</t>
  </si>
  <si>
    <t>Outras do Exterior</t>
  </si>
  <si>
    <t>TOTAL</t>
  </si>
  <si>
    <t>Exclusões do VAF</t>
  </si>
  <si>
    <t>ICMS por ST</t>
  </si>
  <si>
    <t>IPI</t>
  </si>
  <si>
    <t>Ativo</t>
  </si>
  <si>
    <t>NÃO EXCLUI</t>
  </si>
  <si>
    <t>Uso consumo</t>
  </si>
  <si>
    <t>brinde</t>
  </si>
  <si>
    <t>baixa de estoque</t>
  </si>
  <si>
    <t>outras</t>
  </si>
  <si>
    <t>Energia/comunicação</t>
  </si>
  <si>
    <t>transporte</t>
  </si>
  <si>
    <t>TOTAL  EXCLUSÕES</t>
  </si>
  <si>
    <t>Diferença</t>
  </si>
  <si>
    <t xml:space="preserve"> brinde, baixa de estoque</t>
  </si>
  <si>
    <t xml:space="preserve">Valor Contábil </t>
  </si>
  <si>
    <t>Entrada</t>
  </si>
  <si>
    <t>Saída</t>
  </si>
  <si>
    <t>VAF</t>
  </si>
  <si>
    <t>SAÍDAS</t>
  </si>
  <si>
    <t>Parcela do ICMS retido por Substituição Tributária</t>
  </si>
  <si>
    <t>Parcela de IPI que não integre a base de cálculo do ICMS</t>
  </si>
  <si>
    <t>Ativo Imobilizado</t>
  </si>
  <si>
    <t>Material de Uso e Consumo</t>
  </si>
  <si>
    <t>Energia Elétrica/Comunicação</t>
  </si>
  <si>
    <t>Transporte (parcela não utilizada)</t>
  </si>
  <si>
    <t>Subcontratação de Serviços de Transportes</t>
  </si>
  <si>
    <t>Outras</t>
  </si>
  <si>
    <t>TOTAL DAS EXCLUSÕES</t>
  </si>
  <si>
    <t>SAÍDAS DO VAF</t>
  </si>
  <si>
    <t>ENTRADAS DO VAF</t>
  </si>
  <si>
    <t>OUTRAS ENTRADAS</t>
  </si>
  <si>
    <t>TOTAL DE ENTRADAS</t>
  </si>
  <si>
    <t>5.151 a 5.156</t>
  </si>
  <si>
    <t>6.151 a 6.156</t>
  </si>
  <si>
    <t>6.401 a  6.411, 6.414, .6.415,  6.651 a 6.656 e 6.658 a 6.662</t>
  </si>
  <si>
    <t>6.414, 6.551 a 5.555</t>
  </si>
  <si>
    <t>5.413, 5.556 e 5.557</t>
  </si>
  <si>
    <t>6.413, 6.556 e 6.557</t>
  </si>
  <si>
    <t> 7.556</t>
  </si>
  <si>
    <t>5.908 e 5.909</t>
  </si>
  <si>
    <t>6.908 e 6.909</t>
  </si>
  <si>
    <t>5.912 e 5.913</t>
  </si>
  <si>
    <t>6.912 e 6.913</t>
  </si>
  <si>
    <t>5.915 e 5.916</t>
  </si>
  <si>
    <t>6.915 e 6.916</t>
  </si>
  <si>
    <t>5.920 e 5.921</t>
  </si>
  <si>
    <t>6.920 e 6.921</t>
  </si>
  <si>
    <t>lançamento efetuado em decorrência de emissão de documento fiscal relativo à operação ou prestação também registrado em equipamento emissor de ECF</t>
  </si>
  <si>
    <t xml:space="preserve">saída de bem para o ativo imobilizado </t>
  </si>
  <si>
    <t>saída de mercadoria  para uso ou consumo</t>
  </si>
  <si>
    <t>saída/ retorno de merc. recebida para depósito em depósito fechado ou armazém geral</t>
  </si>
  <si>
    <t>saída/retorno de bem por conta de contrato de comodato</t>
  </si>
  <si>
    <t>saída/retorno  de mercadoria ou bem recebido para demonstração</t>
  </si>
  <si>
    <t>saída de mercadoria ou bem recebido para conserto ou reparo</t>
  </si>
  <si>
    <t>saída/devolução de mercadoria recebida em consignação mercantil ou industrial</t>
  </si>
  <si>
    <t>saída/retorno de vasilhame ou sacaria</t>
  </si>
  <si>
    <t xml:space="preserve">Lançamento efetuado a título de saída de bem sob amparo de RE aduaneiro </t>
  </si>
  <si>
    <t>Outra saída de mercadoria ou prestação de serviço não especificada</t>
  </si>
  <si>
    <t>ICMS</t>
  </si>
  <si>
    <t>NATUREZA</t>
  </si>
  <si>
    <t>VALOR CONTÁBIL</t>
  </si>
  <si>
    <t>BASE DE CÁLCULO</t>
  </si>
  <si>
    <t>OP.E PREST.SEM CRÉDITO ICMS</t>
  </si>
  <si>
    <t>COMPRAS</t>
  </si>
  <si>
    <t>TRANSFERÊNCIAS</t>
  </si>
  <si>
    <t>DEVOLUÇÕES</t>
  </si>
  <si>
    <t>ENERGIA ELÉTRICA</t>
  </si>
  <si>
    <t>COMUNICAÇÕES</t>
  </si>
  <si>
    <t>TRANSPORTES</t>
  </si>
  <si>
    <t>OUTRAS</t>
  </si>
  <si>
    <t>SUBTOTAL</t>
  </si>
  <si>
    <t>DEMONSTRATIVO DAS OPERAÇÕES E PRESTAÇÕES DE ENTRADA - FORA DO ESTADO</t>
  </si>
  <si>
    <t>DEMONSTRATIVO DAS OPERAÇÕES E PRESTAÇÕES DE ENTRADA - EXTERIOR</t>
  </si>
  <si>
    <t>TOTAL GERAL ENTRADAS</t>
  </si>
  <si>
    <t>OP.E PREST.SEM DÉBITO ICMS</t>
  </si>
  <si>
    <t>VENDAS</t>
  </si>
  <si>
    <t>DEMONSTRATIVO DAS OPERAÇÕES E PRESTAÇÕES DE SAÍDAS - FORA DO ESTADO</t>
  </si>
  <si>
    <t>DEMONSTRATIVO DAS OPERAÇÕES E PRESTAÇÕES DE SAÍDAS - EXTERIOR</t>
  </si>
  <si>
    <t>TOTAL GERAL SAÍDAS</t>
  </si>
  <si>
    <t>TOTAL ENTRADA</t>
  </si>
  <si>
    <t>TOTAL SAÍDA</t>
  </si>
  <si>
    <t>VFE</t>
  </si>
  <si>
    <t>Outras entradas</t>
  </si>
  <si>
    <t>TOTAL ENTRADAS</t>
  </si>
  <si>
    <t>UBERLÂNDIA</t>
  </si>
  <si>
    <t>DEMONSTRATIVO DAS OPERAÇÕES E PRESTAÇÕES DE ENTRADA - DENTRO DO ESTADO</t>
  </si>
  <si>
    <t>DEMONSTRATIVO DAS OPERAÇÕES E PRESTAÇÕES DE SAÍDAS - DENTRO DO ESTADO</t>
  </si>
  <si>
    <t>SUB TOTAL</t>
  </si>
  <si>
    <t>Devolução de compra para utilização na prestação de serviços</t>
  </si>
  <si>
    <t>A parcela não relacionada com o processo de ind/com deve ser objeto de exclusão</t>
  </si>
  <si>
    <t>%</t>
  </si>
  <si>
    <t>1505 e 1506</t>
  </si>
  <si>
    <t>foramção de lote</t>
  </si>
  <si>
    <t>5504 e 5505</t>
  </si>
  <si>
    <t>6504 e 6505</t>
  </si>
  <si>
    <t>formação de lote</t>
  </si>
  <si>
    <t>Valores a serem excluídos, exceto os valores de brinde e baixa de estoque</t>
  </si>
  <si>
    <t>entrada.910</t>
  </si>
  <si>
    <t>CFOP</t>
  </si>
  <si>
    <t>entrada 904;414;415;657</t>
  </si>
  <si>
    <t>saída 904;414;415;657</t>
  </si>
  <si>
    <t>O que for relacionado com aquisição de ativo e uso/consumo deve objeto de exclusão</t>
  </si>
  <si>
    <t>1.351 a 1.356 e 1.931 e 1.932</t>
  </si>
  <si>
    <t>2.351 a2.356 e 2.931 e 2.932</t>
  </si>
  <si>
    <t>5.412, 5.551 a 5.555</t>
  </si>
  <si>
    <t>Transportes iniciados em outros países/ UF / Municipal/Aéreo passageiro</t>
  </si>
  <si>
    <t>Ajuste</t>
  </si>
  <si>
    <t>saída .910</t>
  </si>
  <si>
    <t>1.101 a 1.209</t>
  </si>
  <si>
    <t>2.101 a 2.209</t>
  </si>
  <si>
    <t>DIFERENÇA DE AJUSTE DE TRANSFERÊNCIA</t>
  </si>
  <si>
    <t>o valor do IPI, que não integra a BC do ICMS</t>
  </si>
  <si>
    <t>6.414, 6415, 6.657, 6.904</t>
  </si>
  <si>
    <t>EXCLUSÕES AO VAF</t>
  </si>
  <si>
    <t>1.414, 1.415 e 1.904</t>
  </si>
  <si>
    <t>2.414, 2.415 e 2.904</t>
  </si>
  <si>
    <t>Remessa para venda fora do estabelecimento com escrituração da NF de venda 5 e 6 .103 e .104</t>
  </si>
  <si>
    <t>mercadoria remetida para venda fora do estabelecimento com escrituração da NF de venda 5 e 6 .103 e .104</t>
  </si>
  <si>
    <t>5.931 e 5.932</t>
  </si>
  <si>
    <t>6.931 e 6.932</t>
  </si>
  <si>
    <t>Diretoria de Fiscalização de Receitas Transferidas</t>
  </si>
  <si>
    <t>1651 a 1653</t>
  </si>
  <si>
    <t>1451, 1452</t>
  </si>
  <si>
    <t>1658 e 1659</t>
  </si>
  <si>
    <t>1401 e 1403</t>
  </si>
  <si>
    <t>1408 e 1409</t>
  </si>
  <si>
    <t>1410 e 1411</t>
  </si>
  <si>
    <t>1503 e 1504</t>
  </si>
  <si>
    <t>1251 a 1257</t>
  </si>
  <si>
    <t>1301 a 1306</t>
  </si>
  <si>
    <t>1351 a 1360, 1931 e 1932</t>
  </si>
  <si>
    <t>1601 a 1605</t>
  </si>
  <si>
    <t>1663 e 1664</t>
  </si>
  <si>
    <t>1912 e 1913</t>
  </si>
  <si>
    <t>1915 e 1916</t>
  </si>
  <si>
    <t>1920 e 1921</t>
  </si>
  <si>
    <t>1923 a 1925</t>
  </si>
  <si>
    <t>1908 e 1909</t>
  </si>
  <si>
    <t>1901 a 1903</t>
  </si>
  <si>
    <t>1917  a 1919</t>
  </si>
  <si>
    <t>TOTAL DE ENTRADAS DO ESTADO</t>
  </si>
  <si>
    <t>2401 e 2403</t>
  </si>
  <si>
    <t>2408 e 2409</t>
  </si>
  <si>
    <t>2451, 2452</t>
  </si>
  <si>
    <t>2658 e 2659</t>
  </si>
  <si>
    <t>2410 e 2411</t>
  </si>
  <si>
    <t>2503 e 2504</t>
  </si>
  <si>
    <t>2251 a 2257</t>
  </si>
  <si>
    <t>2301 a 2306</t>
  </si>
  <si>
    <t>2601 a 2605</t>
  </si>
  <si>
    <t>TOTAL DE ENTRADAS DE OUTROS ESTADOS</t>
  </si>
  <si>
    <t>3351 a 3356</t>
  </si>
  <si>
    <t>TOTAL DE ENTRADAS DO EXTERIOR</t>
  </si>
  <si>
    <t>5401 a 5405</t>
  </si>
  <si>
    <t>5651 a 5656 e 5667</t>
  </si>
  <si>
    <t>5408 e 5409</t>
  </si>
  <si>
    <t>5658 e 5659</t>
  </si>
  <si>
    <t>5410 e 5411</t>
  </si>
  <si>
    <t>5660 a 5662</t>
  </si>
  <si>
    <t>5251 a 5258</t>
  </si>
  <si>
    <t>5301 a 5307</t>
  </si>
  <si>
    <t>5351 a 5360</t>
  </si>
  <si>
    <t>5412, 5551 a 5555</t>
  </si>
  <si>
    <t>5413, 5556 e 5557</t>
  </si>
  <si>
    <t>5601 a 5606</t>
  </si>
  <si>
    <t>5663 a 5665</t>
  </si>
  <si>
    <t>5901 a 5903</t>
  </si>
  <si>
    <t>5908 e 5909</t>
  </si>
  <si>
    <t>5912 e 5913</t>
  </si>
  <si>
    <t>5915 e 5916</t>
  </si>
  <si>
    <t>5920 e 5921</t>
  </si>
  <si>
    <t>5924 e 5925</t>
  </si>
  <si>
    <t>5927 e 5928</t>
  </si>
  <si>
    <t>5905 a 5907,  5923 e 5934</t>
  </si>
  <si>
    <t>TOTAL DE SAÍDAS DO ESTADO</t>
  </si>
  <si>
    <t>6401 a 6404</t>
  </si>
  <si>
    <t>6651 a 6656 e 6667</t>
  </si>
  <si>
    <t>6151 a 6156</t>
  </si>
  <si>
    <t>6408 e 6409</t>
  </si>
  <si>
    <t>6658 e6659</t>
  </si>
  <si>
    <t>6410 e 6411</t>
  </si>
  <si>
    <t>6660 a 6662</t>
  </si>
  <si>
    <t>6251 a 6258</t>
  </si>
  <si>
    <t>6301 a 6307</t>
  </si>
  <si>
    <t>6351 a 6360</t>
  </si>
  <si>
    <t>6901 a 6903</t>
  </si>
  <si>
    <t>6908 e 6909</t>
  </si>
  <si>
    <t>6912 e 6913</t>
  </si>
  <si>
    <t>6915 e 6916</t>
  </si>
  <si>
    <t>6917 a  6919</t>
  </si>
  <si>
    <t>6920 e 6921</t>
  </si>
  <si>
    <t>6923 a 6925</t>
  </si>
  <si>
    <t>6931 e 6932</t>
  </si>
  <si>
    <t>TOTAL DE SAIDAS DE OUTROS ESTADOS</t>
  </si>
  <si>
    <t>7101 a 7127</t>
  </si>
  <si>
    <t>7657, 7654 e 7667</t>
  </si>
  <si>
    <t xml:space="preserve">7201 a 7207 </t>
  </si>
  <si>
    <t>7551 a 7553</t>
  </si>
  <si>
    <t>TOTAL DE SAÍDAS DO EXTERIOR</t>
  </si>
  <si>
    <t>1406, 1551 a 1555</t>
  </si>
  <si>
    <t>1407, 1556 a 1557</t>
  </si>
  <si>
    <t>3551 a 3553</t>
  </si>
  <si>
    <t>2.923 a 2.925</t>
  </si>
  <si>
    <t>1.917 a 1.919</t>
  </si>
  <si>
    <t>2.917 a 2.919</t>
  </si>
  <si>
    <t>1414,  1415 e 1904</t>
  </si>
  <si>
    <t>1.601 a 1.605</t>
  </si>
  <si>
    <t xml:space="preserve">Lançamento e decorrente de formação de kit </t>
  </si>
  <si>
    <t>entrada/retorno de bem contrato de comodato</t>
  </si>
  <si>
    <t>Diferença de ajuste</t>
  </si>
  <si>
    <t>Utilização na prest. de serv. sujeitos ao ISS</t>
  </si>
  <si>
    <t>6412, 6551 a 6555</t>
  </si>
  <si>
    <t>6413, 6556 e 6557</t>
  </si>
  <si>
    <t>5.901 a 5.903</t>
  </si>
  <si>
    <t>6.901 e 6.903</t>
  </si>
  <si>
    <t>saída/retorno para industrialização</t>
  </si>
  <si>
    <t>5.917 a 5.919</t>
  </si>
  <si>
    <t>6.917 a  6.919</t>
  </si>
  <si>
    <t>1.923 a 1.925</t>
  </si>
  <si>
    <t>lançamento efetuado recebimento futuro</t>
  </si>
  <si>
    <t xml:space="preserve">saída/retorno para industrialização por conta e ordem do adquirente </t>
  </si>
  <si>
    <t>Lançamento retenção do ICMS ST,e transporte iniciada em outra UF</t>
  </si>
  <si>
    <t>2651 a 2653</t>
  </si>
  <si>
    <t>2660 a 2662</t>
  </si>
  <si>
    <t>TOTAL GERAL</t>
  </si>
  <si>
    <t xml:space="preserve">TOTAL DE SAÍDAS </t>
  </si>
  <si>
    <t>regime especial aduaneiro de admissão temporária</t>
  </si>
  <si>
    <t>6905 a 6907, 6923 e 6934</t>
  </si>
  <si>
    <t>5.101 a 5.209</t>
  </si>
  <si>
    <t>6.101 a 6.209</t>
  </si>
  <si>
    <t>7.551 e 7.553</t>
  </si>
  <si>
    <t>5.601 a 1.606</t>
  </si>
  <si>
    <t>5414, 5415, 5657 e 5904</t>
  </si>
  <si>
    <t>5917 a  5919</t>
  </si>
  <si>
    <t>5.924 a 5.925</t>
  </si>
  <si>
    <t>6414, 6415, 6657 e 6904</t>
  </si>
  <si>
    <t>1.401, 1.403, 1.408, 1409,  1.410, 1.411, 1910, 1.651 a 1662</t>
  </si>
  <si>
    <t>2.401, 2.403, 2.408,2409, 2.410, 2.411, 1910, 2651 a 2.662</t>
  </si>
  <si>
    <t>1.901 a 1.903</t>
  </si>
  <si>
    <t>2.901 a 2.903</t>
  </si>
  <si>
    <t xml:space="preserve">1.905 a 1.907, 1934, 1.663 e 1.664 </t>
  </si>
  <si>
    <t>2.905,a 2.907, 2934 e 2663 e 2664</t>
  </si>
  <si>
    <t>5905, 5907,  5923, 5934 5663 a 5666</t>
  </si>
  <si>
    <t>6905 a 6907, 6923, 6934 6663 a 6666</t>
  </si>
  <si>
    <t>saída 5927 e 5928</t>
  </si>
  <si>
    <t>6.924 a 6.925</t>
  </si>
  <si>
    <t>5931 e 5932</t>
  </si>
  <si>
    <t>6663 a 6.666</t>
  </si>
  <si>
    <t>GI - Entradas</t>
  </si>
  <si>
    <t>DEMONSTRATIVO DAS OPERAÇÕES E PRESTAÇÕES DE ENTRADAS POR UF</t>
  </si>
  <si>
    <t>UF</t>
  </si>
  <si>
    <t>GI Saídas</t>
  </si>
  <si>
    <t>CONTRIBUINTE</t>
  </si>
  <si>
    <t>NÃO CONTRIBUINTE</t>
  </si>
  <si>
    <t>subtotal</t>
  </si>
  <si>
    <t>5414, 5415, 5.657, 5.904</t>
  </si>
  <si>
    <t>1.505 e 1.506</t>
  </si>
  <si>
    <t>2.406, 2.551 a 2.555</t>
  </si>
  <si>
    <t>2351 a 2360, 2931 e 2932</t>
  </si>
  <si>
    <t>2.414,  2.415 e 2.904</t>
  </si>
  <si>
    <t>2.505 e 2.506</t>
  </si>
  <si>
    <t>2.407, 2.556 a 2.557</t>
  </si>
  <si>
    <t>2.601 a 2.605</t>
  </si>
  <si>
    <t>2.663 e 2.664</t>
  </si>
  <si>
    <t>2.905 a 2.907 e 2.934</t>
  </si>
  <si>
    <t>2.917  a 2.919</t>
  </si>
  <si>
    <t>3.101 a 3.127</t>
  </si>
  <si>
    <t>3.651 a 3.653</t>
  </si>
  <si>
    <t>3.201 a 3.211</t>
  </si>
  <si>
    <t>5.401 a  5.411, 5.414, 5.415,  5.651 a 5.656 e 5.658 a 5.662</t>
  </si>
  <si>
    <t>1905 a 1907 e 1934</t>
  </si>
  <si>
    <t>DAMEF - EXERCÍCIO BASE 2018</t>
  </si>
  <si>
    <t>VAF EXERCÍCIO BASE 2018 - PLANILHA AUXILIAR ÀS EXCLUSÕES - CFOP - ENTRADAS</t>
  </si>
  <si>
    <t>prefeitura de uberlândia/smf/vaf/2019</t>
  </si>
  <si>
    <t>VAF EXERCÍCIO BASE 2018 - PLANILHA AUXILIAR ÀS EXCLUSÕES - CFOP - SAÍDAS</t>
  </si>
  <si>
    <t>VAF ANTERIOR: 2017</t>
  </si>
  <si>
    <t>subt outros estados</t>
  </si>
  <si>
    <t>1660 a 1662</t>
  </si>
  <si>
    <t>* Informar as entradas de outros estados por UF (excluir MG). O total deve ser igual ao total das entradas de fora do estado da DAMEF.</t>
  </si>
  <si>
    <t>* Informar as saídas p/ outros estados por UF (excluir MG). O total deve ser igual ao total das saídas p/ fora do estado da DAMEF.</t>
  </si>
  <si>
    <t xml:space="preserve">NOME COMERCIAL: </t>
  </si>
  <si>
    <r>
      <t xml:space="preserve">1101 a 1126 e </t>
    </r>
    <r>
      <rPr>
        <b/>
        <sz val="10"/>
        <color indexed="10"/>
        <rFont val="Cambria"/>
        <family val="1"/>
      </rPr>
      <t>1131 a 1135</t>
    </r>
  </si>
  <si>
    <r>
      <t xml:space="preserve">1201 a 1209 e </t>
    </r>
    <r>
      <rPr>
        <b/>
        <sz val="10"/>
        <color indexed="10"/>
        <rFont val="Cambria"/>
        <family val="1"/>
      </rPr>
      <t>1213 e 1214</t>
    </r>
  </si>
  <si>
    <r>
      <t xml:space="preserve">2101 a 2126 e </t>
    </r>
    <r>
      <rPr>
        <b/>
        <sz val="10"/>
        <color indexed="10"/>
        <rFont val="Cambria"/>
        <family val="1"/>
      </rPr>
      <t>2131 a 2135</t>
    </r>
  </si>
  <si>
    <r>
      <t xml:space="preserve">2201 a 2209 e </t>
    </r>
    <r>
      <rPr>
        <b/>
        <sz val="10"/>
        <color indexed="10"/>
        <rFont val="Cambria"/>
        <family val="1"/>
      </rPr>
      <t>2213 e 2214</t>
    </r>
  </si>
  <si>
    <r>
      <t xml:space="preserve">5101 a 5125,  </t>
    </r>
    <r>
      <rPr>
        <b/>
        <sz val="10"/>
        <color indexed="10"/>
        <rFont val="Cambria"/>
        <family val="1"/>
      </rPr>
      <t>5131 e 5132</t>
    </r>
  </si>
  <si>
    <r>
      <t>5201 a 5209,</t>
    </r>
    <r>
      <rPr>
        <b/>
        <sz val="11"/>
        <color indexed="10"/>
        <rFont val="Cambria"/>
        <family val="1"/>
      </rPr>
      <t xml:space="preserve"> 5213 a 5215</t>
    </r>
  </si>
  <si>
    <r>
      <t>6101 a 6125,</t>
    </r>
    <r>
      <rPr>
        <b/>
        <sz val="10"/>
        <color indexed="10"/>
        <rFont val="Cambria"/>
        <family val="1"/>
      </rPr>
      <t xml:space="preserve"> 6131 e 6132</t>
    </r>
  </si>
  <si>
    <r>
      <t xml:space="preserve">6201 a 6209, </t>
    </r>
    <r>
      <rPr>
        <b/>
        <sz val="11"/>
        <color indexed="10"/>
        <rFont val="Cambria"/>
        <family val="1"/>
      </rPr>
      <t>6213 a 6215</t>
    </r>
  </si>
  <si>
    <r>
      <t xml:space="preserve">5501 e 5502 e </t>
    </r>
    <r>
      <rPr>
        <b/>
        <sz val="11"/>
        <color indexed="10"/>
        <rFont val="Cambria"/>
        <family val="1"/>
      </rPr>
      <t>5169/5160</t>
    </r>
  </si>
  <si>
    <t xml:space="preserve">5151 a 5156 </t>
  </si>
  <si>
    <r>
      <t xml:space="preserve">6501 e 6502 e </t>
    </r>
    <r>
      <rPr>
        <b/>
        <sz val="10"/>
        <color indexed="10"/>
        <rFont val="Cambria"/>
        <family val="1"/>
      </rPr>
      <t>6159/6160</t>
    </r>
  </si>
  <si>
    <t xml:space="preserve">2151 a 2154 </t>
  </si>
  <si>
    <r>
      <t xml:space="preserve">2501 e </t>
    </r>
    <r>
      <rPr>
        <b/>
        <sz val="11"/>
        <color indexed="10"/>
        <rFont val="Cambria"/>
        <family val="1"/>
      </rPr>
      <t>2159/2160</t>
    </r>
  </si>
  <si>
    <t xml:space="preserve">1151 a 1154 </t>
  </si>
  <si>
    <r>
      <t xml:space="preserve">1501 e </t>
    </r>
    <r>
      <rPr>
        <b/>
        <sz val="11"/>
        <color indexed="10"/>
        <rFont val="Cambria"/>
        <family val="1"/>
      </rPr>
      <t>1159/1160</t>
    </r>
  </si>
  <si>
    <r>
      <t xml:space="preserve">7501 e </t>
    </r>
    <r>
      <rPr>
        <b/>
        <sz val="11"/>
        <color indexed="10"/>
        <rFont val="Cambria"/>
        <family val="1"/>
      </rPr>
      <t>7504</t>
    </r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</si>
</sst>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000\-000000\-0000"/>
    <numFmt numFmtId="166" formatCode="_(* #,##0_);_(* \(#,##0\);_(* &quot;-&quot;??_);_(@_)"/>
    <numFmt numFmtId="167" formatCode="&quot;&quot;#,##0_);[Red]\(&quot;&quot;#,##0\)"/>
    <numFmt numFmtId="168" formatCode="#,##0_ ;\-#,##0\ "/>
    <numFmt numFmtId="169" formatCode="#,###,##0.00"/>
    <numFmt numFmtId="170" formatCode="#,###,##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i/>
      <sz val="11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sz val="5"/>
      <name val="Cambria"/>
      <family val="1"/>
    </font>
    <font>
      <b/>
      <sz val="11"/>
      <color indexed="10"/>
      <name val="Cambria"/>
      <family val="1"/>
    </font>
    <font>
      <b/>
      <sz val="8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sz val="2"/>
      <name val="Cambria"/>
      <family val="1"/>
    </font>
    <font>
      <b/>
      <sz val="2"/>
      <name val="Cambria"/>
      <family val="1"/>
    </font>
    <font>
      <sz val="11"/>
      <color indexed="8"/>
      <name val="Cambria"/>
      <family val="1"/>
    </font>
    <font>
      <b/>
      <sz val="20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sz val="8"/>
      <color indexed="10"/>
      <name val="Cambria"/>
      <family val="1"/>
    </font>
    <font>
      <sz val="10"/>
      <color indexed="10"/>
      <name val="Cambria"/>
      <family val="1"/>
    </font>
    <font>
      <b/>
      <sz val="14"/>
      <name val="Cambria"/>
      <family val="1"/>
    </font>
    <font>
      <sz val="8"/>
      <color indexed="8"/>
      <name val="Times New Roman"/>
      <family val="1"/>
    </font>
    <font>
      <i/>
      <sz val="8"/>
      <name val="Cambria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mbria"/>
      <family val="1"/>
    </font>
    <font>
      <sz val="11"/>
      <color theme="1"/>
      <name val="Cambria"/>
      <family val="1"/>
    </font>
    <font>
      <sz val="8"/>
      <color rgb="FFFF0000"/>
      <name val="Cambria"/>
      <family val="1"/>
    </font>
    <font>
      <sz val="10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 style="thin">
        <color indexed="8"/>
      </top>
      <bottom/>
    </border>
    <border>
      <left style="medium">
        <color indexed="8"/>
      </left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 wrapText="1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65" fillId="0" borderId="10" xfId="0" applyNumberFormat="1" applyFont="1" applyBorder="1" applyAlignment="1">
      <alignment/>
    </xf>
    <xf numFmtId="3" fontId="6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11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12" fillId="33" borderId="0" xfId="0" applyNumberFormat="1" applyFont="1" applyFill="1" applyBorder="1" applyAlignment="1" applyProtection="1">
      <alignment horizontal="center" vertical="top" wrapText="1"/>
      <protection/>
    </xf>
    <xf numFmtId="4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64" fontId="3" fillId="0" borderId="0" xfId="63" applyFont="1" applyFill="1" applyAlignment="1">
      <alignment/>
    </xf>
    <xf numFmtId="3" fontId="66" fillId="0" borderId="0" xfId="48" applyNumberFormat="1" applyFont="1">
      <alignment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8" fontId="66" fillId="0" borderId="0" xfId="48" applyNumberFormat="1" applyFont="1">
      <alignment/>
      <protection/>
    </xf>
    <xf numFmtId="3" fontId="3" fillId="0" borderId="0" xfId="0" applyNumberFormat="1" applyFont="1" applyAlignment="1">
      <alignment/>
    </xf>
    <xf numFmtId="3" fontId="15" fillId="0" borderId="11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3" fontId="3" fillId="0" borderId="10" xfId="63" applyNumberFormat="1" applyFont="1" applyFill="1" applyBorder="1" applyAlignment="1">
      <alignment/>
    </xf>
    <xf numFmtId="164" fontId="3" fillId="0" borderId="0" xfId="63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63" applyNumberFormat="1" applyFont="1" applyFill="1" applyBorder="1" applyAlignment="1">
      <alignment/>
    </xf>
    <xf numFmtId="164" fontId="5" fillId="0" borderId="0" xfId="63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8" xfId="63" applyNumberFormat="1" applyFont="1" applyFill="1" applyBorder="1" applyAlignment="1">
      <alignment/>
    </xf>
    <xf numFmtId="3" fontId="5" fillId="0" borderId="17" xfId="63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66" fontId="2" fillId="0" borderId="10" xfId="63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/>
    </xf>
    <xf numFmtId="166" fontId="4" fillId="0" borderId="10" xfId="63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2" fillId="0" borderId="10" xfId="63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wrapText="1"/>
    </xf>
    <xf numFmtId="166" fontId="4" fillId="2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wrapText="1"/>
    </xf>
    <xf numFmtId="0" fontId="67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3" fillId="0" borderId="2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2" fillId="0" borderId="0" xfId="0" applyFont="1" applyAlignment="1">
      <alignment horizontal="justify"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164" fontId="13" fillId="0" borderId="0" xfId="63" applyFont="1" applyFill="1" applyAlignment="1">
      <alignment/>
    </xf>
    <xf numFmtId="164" fontId="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3" fontId="3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vertical="top"/>
    </xf>
    <xf numFmtId="3" fontId="3" fillId="0" borderId="2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3" fontId="3" fillId="0" borderId="24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top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left" vertical="top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left" vertical="top"/>
    </xf>
    <xf numFmtId="3" fontId="3" fillId="0" borderId="10" xfId="0" applyNumberFormat="1" applyFont="1" applyFill="1" applyBorder="1" applyAlignment="1" quotePrefix="1">
      <alignment horizontal="right"/>
    </xf>
    <xf numFmtId="0" fontId="18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vertical="top" wrapText="1"/>
    </xf>
    <xf numFmtId="3" fontId="3" fillId="0" borderId="22" xfId="0" applyNumberFormat="1" applyFont="1" applyBorder="1" applyAlignment="1">
      <alignment horizontal="right"/>
    </xf>
    <xf numFmtId="0" fontId="3" fillId="0" borderId="19" xfId="0" applyFont="1" applyBorder="1" applyAlignment="1">
      <alignment wrapText="1"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vertical="top"/>
    </xf>
    <xf numFmtId="0" fontId="3" fillId="0" borderId="10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0" fontId="3" fillId="34" borderId="19" xfId="0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 horizontal="left" vertical="top"/>
    </xf>
    <xf numFmtId="0" fontId="3" fillId="35" borderId="19" xfId="0" applyFont="1" applyFill="1" applyBorder="1" applyAlignment="1">
      <alignment wrapText="1"/>
    </xf>
    <xf numFmtId="3" fontId="3" fillId="0" borderId="22" xfId="0" applyNumberFormat="1" applyFont="1" applyBorder="1" applyAlignment="1">
      <alignment/>
    </xf>
    <xf numFmtId="0" fontId="3" fillId="36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0" borderId="25" xfId="0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3" fontId="3" fillId="0" borderId="16" xfId="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left" wrapText="1"/>
    </xf>
    <xf numFmtId="3" fontId="3" fillId="0" borderId="26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left" vertical="top"/>
    </xf>
    <xf numFmtId="0" fontId="3" fillId="0" borderId="15" xfId="0" applyFont="1" applyBorder="1" applyAlignment="1">
      <alignment vertical="top" wrapText="1"/>
    </xf>
    <xf numFmtId="0" fontId="3" fillId="34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5" fontId="2" fillId="0" borderId="0" xfId="0" applyNumberFormat="1" applyFont="1" applyAlignment="1">
      <alignment horizontal="left"/>
    </xf>
    <xf numFmtId="0" fontId="4" fillId="0" borderId="27" xfId="0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6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37" borderId="3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/>
    </xf>
    <xf numFmtId="164" fontId="2" fillId="0" borderId="0" xfId="63" applyFont="1" applyAlignment="1">
      <alignment/>
    </xf>
    <xf numFmtId="3" fontId="2" fillId="0" borderId="0" xfId="0" applyNumberFormat="1" applyFont="1" applyAlignment="1">
      <alignment vertical="top"/>
    </xf>
    <xf numFmtId="0" fontId="4" fillId="0" borderId="40" xfId="0" applyFont="1" applyBorder="1" applyAlignment="1">
      <alignment/>
    </xf>
    <xf numFmtId="3" fontId="4" fillId="0" borderId="41" xfId="0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4" fillId="38" borderId="41" xfId="0" applyNumberFormat="1" applyFont="1" applyFill="1" applyBorder="1" applyAlignment="1">
      <alignment vertical="top"/>
    </xf>
    <xf numFmtId="3" fontId="4" fillId="38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 applyAlignment="1">
      <alignment vertical="top"/>
    </xf>
    <xf numFmtId="164" fontId="3" fillId="0" borderId="0" xfId="0" applyNumberFormat="1" applyFont="1" applyAlignment="1">
      <alignment/>
    </xf>
    <xf numFmtId="164" fontId="3" fillId="0" borderId="0" xfId="63" applyFont="1" applyAlignment="1">
      <alignment/>
    </xf>
    <xf numFmtId="0" fontId="4" fillId="0" borderId="10" xfId="0" applyFont="1" applyBorder="1" applyAlignment="1">
      <alignment vertical="top"/>
    </xf>
    <xf numFmtId="3" fontId="65" fillId="2" borderId="10" xfId="0" applyNumberFormat="1" applyFont="1" applyFill="1" applyBorder="1" applyAlignment="1">
      <alignment horizontal="center"/>
    </xf>
    <xf numFmtId="3" fontId="65" fillId="2" borderId="1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164" fontId="23" fillId="0" borderId="10" xfId="63" applyFont="1" applyFill="1" applyBorder="1" applyAlignment="1">
      <alignment horizontal="right"/>
    </xf>
    <xf numFmtId="3" fontId="3" fillId="0" borderId="0" xfId="63" applyNumberFormat="1" applyFont="1" applyFill="1" applyBorder="1" applyAlignment="1">
      <alignment/>
    </xf>
    <xf numFmtId="3" fontId="5" fillId="0" borderId="0" xfId="63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164" fontId="3" fillId="0" borderId="10" xfId="63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2" xfId="0" applyFont="1" applyFill="1" applyBorder="1" applyAlignment="1">
      <alignment vertical="top"/>
    </xf>
    <xf numFmtId="3" fontId="2" fillId="0" borderId="43" xfId="0" applyNumberFormat="1" applyFont="1" applyFill="1" applyBorder="1" applyAlignment="1">
      <alignment/>
    </xf>
    <xf numFmtId="3" fontId="4" fillId="0" borderId="41" xfId="0" applyNumberFormat="1" applyFont="1" applyBorder="1" applyAlignment="1">
      <alignment/>
    </xf>
    <xf numFmtId="3" fontId="24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3" fontId="68" fillId="0" borderId="0" xfId="63" applyNumberFormat="1" applyFont="1" applyFill="1" applyBorder="1" applyAlignment="1">
      <alignment/>
    </xf>
    <xf numFmtId="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9" fontId="30" fillId="0" borderId="0" xfId="0" applyNumberFormat="1" applyFont="1" applyAlignment="1">
      <alignment horizontal="right"/>
    </xf>
    <xf numFmtId="0" fontId="2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170" fontId="27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170" fontId="3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3" fontId="4" fillId="2" borderId="18" xfId="0" applyNumberFormat="1" applyFont="1" applyFill="1" applyBorder="1" applyAlignment="1">
      <alignment horizontal="left"/>
    </xf>
    <xf numFmtId="3" fontId="4" fillId="2" borderId="35" xfId="0" applyNumberFormat="1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39" borderId="18" xfId="0" applyNumberFormat="1" applyFont="1" applyFill="1" applyBorder="1" applyAlignment="1">
      <alignment horizontal="left"/>
    </xf>
    <xf numFmtId="3" fontId="4" fillId="39" borderId="35" xfId="0" applyNumberFormat="1" applyFont="1" applyFill="1" applyBorder="1" applyAlignment="1">
      <alignment horizontal="left"/>
    </xf>
    <xf numFmtId="3" fontId="4" fillId="39" borderId="17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5" fillId="39" borderId="18" xfId="0" applyNumberFormat="1" applyFont="1" applyFill="1" applyBorder="1" applyAlignment="1">
      <alignment horizontal="left"/>
    </xf>
    <xf numFmtId="3" fontId="5" fillId="39" borderId="35" xfId="0" applyNumberFormat="1" applyFont="1" applyFill="1" applyBorder="1" applyAlignment="1">
      <alignment horizontal="left"/>
    </xf>
    <xf numFmtId="3" fontId="5" fillId="39" borderId="17" xfId="0" applyNumberFormat="1" applyFont="1" applyFill="1" applyBorder="1" applyAlignment="1">
      <alignment horizontal="left"/>
    </xf>
    <xf numFmtId="3" fontId="3" fillId="0" borderId="18" xfId="63" applyNumberFormat="1" applyFont="1" applyFill="1" applyBorder="1" applyAlignment="1">
      <alignment horizontal="center"/>
    </xf>
    <xf numFmtId="3" fontId="3" fillId="0" borderId="17" xfId="63" applyNumberFormat="1" applyFont="1" applyFill="1" applyBorder="1" applyAlignment="1">
      <alignment horizontal="center"/>
    </xf>
    <xf numFmtId="3" fontId="5" fillId="0" borderId="18" xfId="63" applyNumberFormat="1" applyFont="1" applyFill="1" applyBorder="1" applyAlignment="1">
      <alignment horizontal="center"/>
    </xf>
    <xf numFmtId="3" fontId="5" fillId="0" borderId="17" xfId="63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5" fillId="39" borderId="35" xfId="0" applyFont="1" applyFill="1" applyBorder="1" applyAlignment="1">
      <alignment horizontal="left"/>
    </xf>
    <xf numFmtId="0" fontId="5" fillId="39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3" fillId="34" borderId="19" xfId="0" applyFont="1" applyFill="1" applyBorder="1" applyAlignment="1">
      <alignment wrapText="1"/>
    </xf>
    <xf numFmtId="0" fontId="3" fillId="35" borderId="19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3" fontId="5" fillId="0" borderId="26" xfId="0" applyNumberFormat="1" applyFont="1" applyBorder="1" applyAlignment="1">
      <alignment horizontal="center" wrapText="1"/>
    </xf>
    <xf numFmtId="165" fontId="4" fillId="39" borderId="18" xfId="0" applyNumberFormat="1" applyFont="1" applyFill="1" applyBorder="1" applyAlignment="1">
      <alignment horizontal="left"/>
    </xf>
    <xf numFmtId="165" fontId="4" fillId="39" borderId="35" xfId="0" applyNumberFormat="1" applyFont="1" applyFill="1" applyBorder="1" applyAlignment="1">
      <alignment horizontal="left"/>
    </xf>
    <xf numFmtId="165" fontId="4" fillId="39" borderId="17" xfId="0" applyNumberFormat="1" applyFont="1" applyFill="1" applyBorder="1" applyAlignment="1">
      <alignment horizontal="left"/>
    </xf>
    <xf numFmtId="3" fontId="4" fillId="8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65" fillId="0" borderId="35" xfId="0" applyNumberFormat="1" applyFont="1" applyBorder="1" applyAlignment="1">
      <alignment horizontal="center"/>
    </xf>
    <xf numFmtId="3" fontId="65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18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right" vertical="top"/>
    </xf>
    <xf numFmtId="3" fontId="4" fillId="0" borderId="41" xfId="0" applyNumberFormat="1" applyFont="1" applyBorder="1" applyAlignment="1">
      <alignment horizontal="right" vertical="top"/>
    </xf>
    <xf numFmtId="3" fontId="4" fillId="8" borderId="45" xfId="0" applyNumberFormat="1" applyFont="1" applyFill="1" applyBorder="1" applyAlignment="1">
      <alignment horizontal="right" vertical="top"/>
    </xf>
    <xf numFmtId="3" fontId="4" fillId="8" borderId="46" xfId="0" applyNumberFormat="1" applyFont="1" applyFill="1" applyBorder="1" applyAlignment="1">
      <alignment horizontal="right" vertical="top"/>
    </xf>
    <xf numFmtId="0" fontId="4" fillId="0" borderId="47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51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 vertical="top"/>
    </xf>
    <xf numFmtId="3" fontId="4" fillId="0" borderId="51" xfId="0" applyNumberFormat="1" applyFont="1" applyBorder="1" applyAlignment="1">
      <alignment horizontal="right" vertical="top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4" fillId="0" borderId="50" xfId="0" applyFont="1" applyBorder="1" applyAlignment="1">
      <alignment horizontal="righ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19050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133350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133350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76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133350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1009650</xdr:colOff>
      <xdr:row>1</xdr:row>
      <xdr:rowOff>142875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1009650</xdr:colOff>
      <xdr:row>1</xdr:row>
      <xdr:rowOff>142875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38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323850</xdr:colOff>
      <xdr:row>1</xdr:row>
      <xdr:rowOff>142875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43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2019300</xdr:colOff>
      <xdr:row>1</xdr:row>
      <xdr:rowOff>142875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466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showGridLines="0" zoomScalePageLayoutView="0" workbookViewId="0" topLeftCell="A55">
      <selection activeCell="A15" sqref="A15"/>
    </sheetView>
  </sheetViews>
  <sheetFormatPr defaultColWidth="22.28125" defaultRowHeight="12.75"/>
  <cols>
    <col min="1" max="1" width="23.57421875" style="12" customWidth="1"/>
    <col min="2" max="5" width="16.7109375" style="1" customWidth="1"/>
    <col min="6" max="6" width="7.421875" style="2" customWidth="1"/>
    <col min="7" max="7" width="6.28125" style="2" customWidth="1"/>
    <col min="8" max="8" width="12.28125" style="2" bestFit="1" customWidth="1"/>
    <col min="9" max="9" width="9.8515625" style="2" bestFit="1" customWidth="1"/>
    <col min="10" max="10" width="8.8515625" style="2" bestFit="1" customWidth="1"/>
    <col min="11" max="16384" width="22.28125" style="2" customWidth="1"/>
  </cols>
  <sheetData>
    <row r="1" ht="35.25" customHeight="1">
      <c r="A1" s="19"/>
    </row>
    <row r="2" ht="14.25">
      <c r="A2" s="252" t="s">
        <v>173</v>
      </c>
    </row>
    <row r="3" spans="1:5" s="3" customFormat="1" ht="14.25">
      <c r="A3" s="277" t="s">
        <v>333</v>
      </c>
      <c r="B3" s="278"/>
      <c r="C3" s="278"/>
      <c r="D3" s="278"/>
      <c r="E3" s="279"/>
    </row>
    <row r="4" spans="1:11" s="4" customFormat="1" ht="28.5">
      <c r="A4" s="28" t="s">
        <v>151</v>
      </c>
      <c r="B4" s="28" t="s">
        <v>113</v>
      </c>
      <c r="C4" s="28" t="s">
        <v>114</v>
      </c>
      <c r="D4" s="28" t="s">
        <v>111</v>
      </c>
      <c r="E4" s="28" t="s">
        <v>122</v>
      </c>
      <c r="G4" s="263"/>
      <c r="H4" s="263"/>
      <c r="I4" s="263"/>
      <c r="J4" s="263"/>
      <c r="K4" s="264"/>
    </row>
    <row r="5" spans="1:11" ht="14.25">
      <c r="A5" s="276" t="s">
        <v>334</v>
      </c>
      <c r="B5" s="15"/>
      <c r="C5" s="15"/>
      <c r="D5" s="15"/>
      <c r="E5" s="15">
        <f>B5-C5</f>
        <v>0</v>
      </c>
      <c r="G5" s="265"/>
      <c r="H5" s="265"/>
      <c r="I5" s="265"/>
      <c r="J5" s="265"/>
      <c r="K5" s="241"/>
    </row>
    <row r="6" spans="1:11" ht="14.25" customHeight="1">
      <c r="A6" s="14" t="s">
        <v>177</v>
      </c>
      <c r="B6" s="15"/>
      <c r="C6" s="15"/>
      <c r="D6" s="15"/>
      <c r="E6" s="15">
        <f>B6-C6</f>
        <v>0</v>
      </c>
      <c r="G6" s="266"/>
      <c r="H6" s="267"/>
      <c r="I6" s="267"/>
      <c r="J6" s="267"/>
      <c r="K6" s="241"/>
    </row>
    <row r="7" spans="1:11" ht="14.25">
      <c r="A7" s="14" t="s">
        <v>348</v>
      </c>
      <c r="B7" s="15"/>
      <c r="C7" s="15"/>
      <c r="D7" s="15"/>
      <c r="E7" s="15">
        <f>B7-C7</f>
        <v>0</v>
      </c>
      <c r="G7" s="266"/>
      <c r="H7" s="267"/>
      <c r="I7" s="267"/>
      <c r="J7" s="267"/>
      <c r="K7" s="241"/>
    </row>
    <row r="8" spans="1:11" ht="14.25" customHeight="1">
      <c r="A8" s="14" t="s">
        <v>174</v>
      </c>
      <c r="B8" s="15"/>
      <c r="C8" s="15"/>
      <c r="D8" s="15"/>
      <c r="E8" s="15">
        <f>B8-C8</f>
        <v>0</v>
      </c>
      <c r="G8" s="266"/>
      <c r="H8" s="267"/>
      <c r="I8" s="267"/>
      <c r="J8" s="267"/>
      <c r="K8" s="241"/>
    </row>
    <row r="9" spans="1:11" ht="14.25">
      <c r="A9" s="16" t="s">
        <v>123</v>
      </c>
      <c r="B9" s="24">
        <f>SUM(B5:B8)</f>
        <v>0</v>
      </c>
      <c r="C9" s="24">
        <f>SUM(C5:C8)</f>
        <v>0</v>
      </c>
      <c r="D9" s="24">
        <f>SUM(D5:D8)</f>
        <v>0</v>
      </c>
      <c r="E9" s="24">
        <f>SUM(E5:E8)</f>
        <v>0</v>
      </c>
      <c r="G9" s="266"/>
      <c r="H9" s="267"/>
      <c r="I9" s="267"/>
      <c r="J9" s="267"/>
      <c r="K9" s="241"/>
    </row>
    <row r="10" spans="1:11" ht="14.25" customHeight="1">
      <c r="A10" s="14" t="s">
        <v>347</v>
      </c>
      <c r="B10" s="15"/>
      <c r="C10" s="15"/>
      <c r="D10" s="15"/>
      <c r="E10" s="15">
        <f>B10-C10</f>
        <v>0</v>
      </c>
      <c r="G10" s="241"/>
      <c r="H10" s="268"/>
      <c r="I10" s="268"/>
      <c r="J10" s="268"/>
      <c r="K10" s="241"/>
    </row>
    <row r="11" spans="1:5" ht="14.25">
      <c r="A11" s="14" t="s">
        <v>178</v>
      </c>
      <c r="B11" s="15"/>
      <c r="C11" s="15"/>
      <c r="D11" s="15"/>
      <c r="E11" s="15">
        <f>B11-C11</f>
        <v>0</v>
      </c>
    </row>
    <row r="12" spans="1:5" s="9" customFormat="1" ht="14.25" customHeight="1">
      <c r="A12" s="14" t="s">
        <v>175</v>
      </c>
      <c r="B12" s="15"/>
      <c r="C12" s="15"/>
      <c r="D12" s="15"/>
      <c r="E12" s="15">
        <f>B12-C12</f>
        <v>0</v>
      </c>
    </row>
    <row r="13" spans="1:5" ht="14.25">
      <c r="A13" s="14" t="s">
        <v>176</v>
      </c>
      <c r="B13" s="15"/>
      <c r="C13" s="15"/>
      <c r="D13" s="15"/>
      <c r="E13" s="15">
        <f>B13-C13</f>
        <v>0</v>
      </c>
    </row>
    <row r="14" spans="1:5" ht="14.25" customHeight="1">
      <c r="A14" s="16" t="s">
        <v>123</v>
      </c>
      <c r="B14" s="24">
        <f>SUM(B10:B13)</f>
        <v>0</v>
      </c>
      <c r="C14" s="24">
        <f>SUM(C10:C13)</f>
        <v>0</v>
      </c>
      <c r="D14" s="24">
        <f>SUM(D10:D13)</f>
        <v>0</v>
      </c>
      <c r="E14" s="24">
        <f>SUM(E10:E13)</f>
        <v>0</v>
      </c>
    </row>
    <row r="15" spans="1:10" ht="14.25">
      <c r="A15" s="276" t="s">
        <v>335</v>
      </c>
      <c r="B15" s="15"/>
      <c r="C15" s="15"/>
      <c r="D15" s="15"/>
      <c r="E15" s="15">
        <f>B15-C15</f>
        <v>0</v>
      </c>
      <c r="G15" s="255"/>
      <c r="H15" s="256"/>
      <c r="I15" s="256"/>
      <c r="J15" s="256"/>
    </row>
    <row r="16" spans="1:10" s="9" customFormat="1" ht="14.25" customHeight="1">
      <c r="A16" s="14" t="s">
        <v>179</v>
      </c>
      <c r="B16" s="15"/>
      <c r="C16" s="15"/>
      <c r="D16" s="15"/>
      <c r="E16" s="15">
        <f>B16-C16</f>
        <v>0</v>
      </c>
      <c r="G16" s="255"/>
      <c r="H16" s="256"/>
      <c r="I16" s="256"/>
      <c r="J16" s="256"/>
    </row>
    <row r="17" spans="1:10" ht="14.25">
      <c r="A17" s="14" t="s">
        <v>180</v>
      </c>
      <c r="B17" s="15"/>
      <c r="C17" s="15"/>
      <c r="D17" s="15"/>
      <c r="E17" s="15">
        <f>B17-C17</f>
        <v>0</v>
      </c>
      <c r="G17" s="255"/>
      <c r="H17" s="256"/>
      <c r="I17" s="256"/>
      <c r="J17" s="256"/>
    </row>
    <row r="18" spans="1:10" ht="14.25" customHeight="1">
      <c r="A18" s="14" t="s">
        <v>330</v>
      </c>
      <c r="B18" s="15"/>
      <c r="C18" s="15"/>
      <c r="D18" s="15"/>
      <c r="E18" s="15">
        <f>B18-C18</f>
        <v>0</v>
      </c>
      <c r="G18" s="255"/>
      <c r="H18" s="256"/>
      <c r="I18" s="256"/>
      <c r="J18" s="256"/>
    </row>
    <row r="19" spans="1:10" ht="14.25">
      <c r="A19" s="16" t="s">
        <v>123</v>
      </c>
      <c r="B19" s="24">
        <f>SUM(B15:B18)</f>
        <v>0</v>
      </c>
      <c r="C19" s="24">
        <f>SUM(C15:C18)</f>
        <v>0</v>
      </c>
      <c r="D19" s="24">
        <f>SUM(D15:D18)</f>
        <v>0</v>
      </c>
      <c r="E19" s="24">
        <f>SUM(E15:E18)</f>
        <v>0</v>
      </c>
      <c r="G19" s="255"/>
      <c r="H19" s="256"/>
      <c r="I19" s="256"/>
      <c r="J19" s="256"/>
    </row>
    <row r="20" spans="1:10" ht="14.25" customHeight="1">
      <c r="A20" s="14" t="s">
        <v>181</v>
      </c>
      <c r="B20" s="15"/>
      <c r="C20" s="15"/>
      <c r="D20" s="15"/>
      <c r="E20" s="15">
        <f aca="true" t="shared" si="0" ref="E20:E47">B20-C20</f>
        <v>0</v>
      </c>
      <c r="G20" s="255"/>
      <c r="H20" s="256"/>
      <c r="I20" s="256"/>
      <c r="J20" s="256"/>
    </row>
    <row r="21" spans="1:10" ht="14.25">
      <c r="A21" s="16" t="s">
        <v>123</v>
      </c>
      <c r="B21" s="24">
        <f>SUM(B20)</f>
        <v>0</v>
      </c>
      <c r="C21" s="24">
        <f>SUM(C20)</f>
        <v>0</v>
      </c>
      <c r="D21" s="24">
        <f>SUM(D20)</f>
        <v>0</v>
      </c>
      <c r="E21" s="24">
        <f>SUM(E20)</f>
        <v>0</v>
      </c>
      <c r="H21" s="258"/>
      <c r="I21" s="258"/>
      <c r="J21" s="258"/>
    </row>
    <row r="22" spans="1:5" ht="14.25" customHeight="1">
      <c r="A22" s="14" t="s">
        <v>182</v>
      </c>
      <c r="B22" s="15"/>
      <c r="C22" s="15"/>
      <c r="D22" s="15"/>
      <c r="E22" s="15">
        <f>B22-C22</f>
        <v>0</v>
      </c>
    </row>
    <row r="23" spans="1:5" ht="14.25">
      <c r="A23" s="16" t="s">
        <v>123</v>
      </c>
      <c r="B23" s="24">
        <f>SUM(B22)</f>
        <v>0</v>
      </c>
      <c r="C23" s="24">
        <f>SUM(C22)</f>
        <v>0</v>
      </c>
      <c r="D23" s="24">
        <f>SUM(D22)</f>
        <v>0</v>
      </c>
      <c r="E23" s="24">
        <f>SUM(E22)</f>
        <v>0</v>
      </c>
    </row>
    <row r="24" spans="1:5" ht="14.25" customHeight="1">
      <c r="A24" s="14" t="s">
        <v>183</v>
      </c>
      <c r="B24" s="15"/>
      <c r="C24" s="15"/>
      <c r="D24" s="15"/>
      <c r="E24" s="15">
        <f>B24-C24</f>
        <v>0</v>
      </c>
    </row>
    <row r="25" spans="1:5" s="9" customFormat="1" ht="14.25">
      <c r="A25" s="16" t="s">
        <v>123</v>
      </c>
      <c r="B25" s="24">
        <f>SUM(B24)</f>
        <v>0</v>
      </c>
      <c r="C25" s="24">
        <f>SUM(C24)</f>
        <v>0</v>
      </c>
      <c r="D25" s="24">
        <f>SUM(D24)</f>
        <v>0</v>
      </c>
      <c r="E25" s="24">
        <f>SUM(E24)</f>
        <v>0</v>
      </c>
    </row>
    <row r="26" spans="1:5" ht="14.25" customHeight="1">
      <c r="A26" s="14">
        <v>1128</v>
      </c>
      <c r="B26" s="15"/>
      <c r="C26" s="15"/>
      <c r="D26" s="15"/>
      <c r="E26" s="15">
        <f t="shared" si="0"/>
        <v>0</v>
      </c>
    </row>
    <row r="27" spans="1:5" s="9" customFormat="1" ht="14.25">
      <c r="A27" s="14" t="s">
        <v>252</v>
      </c>
      <c r="B27" s="15"/>
      <c r="C27" s="15"/>
      <c r="D27" s="15"/>
      <c r="E27" s="15">
        <f t="shared" si="0"/>
        <v>0</v>
      </c>
    </row>
    <row r="28" spans="1:5" ht="14.25" customHeight="1">
      <c r="A28" s="14" t="s">
        <v>258</v>
      </c>
      <c r="B28" s="15"/>
      <c r="C28" s="15"/>
      <c r="D28" s="15"/>
      <c r="E28" s="15">
        <f t="shared" si="0"/>
        <v>0</v>
      </c>
    </row>
    <row r="29" spans="1:5" s="9" customFormat="1" ht="14.25">
      <c r="A29" s="14" t="s">
        <v>144</v>
      </c>
      <c r="B29" s="15"/>
      <c r="C29" s="15"/>
      <c r="D29" s="15"/>
      <c r="E29" s="15">
        <f t="shared" si="0"/>
        <v>0</v>
      </c>
    </row>
    <row r="30" spans="1:5" ht="14.25" customHeight="1">
      <c r="A30" s="14" t="s">
        <v>253</v>
      </c>
      <c r="B30" s="15"/>
      <c r="C30" s="15"/>
      <c r="D30" s="15"/>
      <c r="E30" s="15">
        <f t="shared" si="0"/>
        <v>0</v>
      </c>
    </row>
    <row r="31" spans="1:5" s="9" customFormat="1" ht="14.25">
      <c r="A31" s="14" t="s">
        <v>184</v>
      </c>
      <c r="B31" s="15"/>
      <c r="C31" s="15"/>
      <c r="D31" s="15"/>
      <c r="E31" s="15">
        <f t="shared" si="0"/>
        <v>0</v>
      </c>
    </row>
    <row r="32" spans="1:5" ht="14.25" customHeight="1">
      <c r="A32" s="14" t="s">
        <v>185</v>
      </c>
      <c r="B32" s="15"/>
      <c r="C32" s="15"/>
      <c r="D32" s="15"/>
      <c r="E32" s="15">
        <f t="shared" si="0"/>
        <v>0</v>
      </c>
    </row>
    <row r="33" spans="1:5" ht="14.25">
      <c r="A33" s="14" t="s">
        <v>191</v>
      </c>
      <c r="B33" s="15"/>
      <c r="C33" s="15"/>
      <c r="D33" s="15"/>
      <c r="E33" s="15">
        <f t="shared" si="0"/>
        <v>0</v>
      </c>
    </row>
    <row r="34" spans="1:5" ht="14.25">
      <c r="A34" s="14" t="s">
        <v>323</v>
      </c>
      <c r="B34" s="15"/>
      <c r="C34" s="15"/>
      <c r="D34" s="15"/>
      <c r="E34" s="15">
        <f t="shared" si="0"/>
        <v>0</v>
      </c>
    </row>
    <row r="35" spans="1:5" ht="14.25">
      <c r="A35" s="14" t="s">
        <v>190</v>
      </c>
      <c r="B35" s="15"/>
      <c r="C35" s="15"/>
      <c r="D35" s="15"/>
      <c r="E35" s="15">
        <f t="shared" si="0"/>
        <v>0</v>
      </c>
    </row>
    <row r="36" spans="1:5" ht="14.25" customHeight="1">
      <c r="A36" s="14">
        <v>1910</v>
      </c>
      <c r="B36" s="15"/>
      <c r="C36" s="15"/>
      <c r="D36" s="15"/>
      <c r="E36" s="15">
        <f t="shared" si="0"/>
        <v>0</v>
      </c>
    </row>
    <row r="37" spans="1:5" ht="14.25">
      <c r="A37" s="14">
        <v>1911</v>
      </c>
      <c r="B37" s="15"/>
      <c r="C37" s="15"/>
      <c r="D37" s="15"/>
      <c r="E37" s="15">
        <f t="shared" si="0"/>
        <v>0</v>
      </c>
    </row>
    <row r="38" spans="1:5" ht="14.25" customHeight="1">
      <c r="A38" s="14" t="s">
        <v>186</v>
      </c>
      <c r="B38" s="15"/>
      <c r="C38" s="15"/>
      <c r="D38" s="15"/>
      <c r="E38" s="15">
        <f t="shared" si="0"/>
        <v>0</v>
      </c>
    </row>
    <row r="39" spans="1:5" ht="14.25">
      <c r="A39" s="14">
        <v>1914</v>
      </c>
      <c r="B39" s="15"/>
      <c r="C39" s="15"/>
      <c r="D39" s="15"/>
      <c r="E39" s="15">
        <f t="shared" si="0"/>
        <v>0</v>
      </c>
    </row>
    <row r="40" spans="1:5" ht="14.25" customHeight="1">
      <c r="A40" s="14" t="s">
        <v>187</v>
      </c>
      <c r="B40" s="15"/>
      <c r="C40" s="15"/>
      <c r="D40" s="15"/>
      <c r="E40" s="15">
        <f t="shared" si="0"/>
        <v>0</v>
      </c>
    </row>
    <row r="41" spans="1:5" ht="14.25">
      <c r="A41" s="14" t="s">
        <v>192</v>
      </c>
      <c r="B41" s="15"/>
      <c r="C41" s="15"/>
      <c r="D41" s="15"/>
      <c r="E41" s="15">
        <f t="shared" si="0"/>
        <v>0</v>
      </c>
    </row>
    <row r="42" spans="1:5" s="9" customFormat="1" ht="14.25" customHeight="1">
      <c r="A42" s="14" t="s">
        <v>188</v>
      </c>
      <c r="B42" s="15"/>
      <c r="C42" s="15"/>
      <c r="D42" s="15"/>
      <c r="E42" s="15">
        <f t="shared" si="0"/>
        <v>0</v>
      </c>
    </row>
    <row r="43" spans="1:5" ht="14.25">
      <c r="A43" s="14">
        <v>1922</v>
      </c>
      <c r="B43" s="15"/>
      <c r="C43" s="15"/>
      <c r="D43" s="15"/>
      <c r="E43" s="15">
        <f t="shared" si="0"/>
        <v>0</v>
      </c>
    </row>
    <row r="44" spans="1:5" ht="14.25" customHeight="1">
      <c r="A44" s="14" t="s">
        <v>189</v>
      </c>
      <c r="B44" s="15"/>
      <c r="C44" s="15"/>
      <c r="D44" s="15"/>
      <c r="E44" s="15">
        <f t="shared" si="0"/>
        <v>0</v>
      </c>
    </row>
    <row r="45" spans="1:5" ht="14.25">
      <c r="A45" s="14">
        <v>1926</v>
      </c>
      <c r="B45" s="15"/>
      <c r="C45" s="15"/>
      <c r="D45" s="15"/>
      <c r="E45" s="15">
        <f t="shared" si="0"/>
        <v>0</v>
      </c>
    </row>
    <row r="46" spans="1:5" s="9" customFormat="1" ht="14.25" customHeight="1">
      <c r="A46" s="14">
        <v>1933</v>
      </c>
      <c r="B46" s="15"/>
      <c r="C46" s="15"/>
      <c r="D46" s="15"/>
      <c r="E46" s="15">
        <f t="shared" si="0"/>
        <v>0</v>
      </c>
    </row>
    <row r="47" spans="1:5" ht="14.25">
      <c r="A47" s="14">
        <v>1949</v>
      </c>
      <c r="B47" s="15"/>
      <c r="C47" s="15"/>
      <c r="D47" s="15"/>
      <c r="E47" s="15">
        <f t="shared" si="0"/>
        <v>0</v>
      </c>
    </row>
    <row r="48" spans="1:5" s="9" customFormat="1" ht="14.25" customHeight="1">
      <c r="A48" s="16" t="s">
        <v>123</v>
      </c>
      <c r="B48" s="24">
        <f>SUM(B26:B47)</f>
        <v>0</v>
      </c>
      <c r="C48" s="24">
        <f>SUM(C26:C47)</f>
        <v>0</v>
      </c>
      <c r="D48" s="24">
        <f>SUM(D26:D47)</f>
        <v>0</v>
      </c>
      <c r="E48" s="24">
        <f>SUM(E26:E47)</f>
        <v>0</v>
      </c>
    </row>
    <row r="49" spans="1:5" ht="25.5">
      <c r="A49" s="18" t="s">
        <v>193</v>
      </c>
      <c r="B49" s="24">
        <f>SUM(B48,B25,B23,B21,B19,B14,B9)</f>
        <v>0</v>
      </c>
      <c r="C49" s="24">
        <f>SUM(C48,C25,C23,C21,C19,C14,C9)</f>
        <v>0</v>
      </c>
      <c r="D49" s="24">
        <f>SUM(D48,D25,D23,D21,D19,D14,D9)</f>
        <v>0</v>
      </c>
      <c r="E49" s="24">
        <f>SUM(E48,E25,E23,E21,E19,E14,E9)</f>
        <v>0</v>
      </c>
    </row>
    <row r="52" ht="14.25">
      <c r="A52" s="13"/>
    </row>
    <row r="53" ht="14.25">
      <c r="A53" s="13"/>
    </row>
    <row r="54" spans="1:5" ht="14.25" customHeight="1">
      <c r="A54" s="277" t="str">
        <f>A3</f>
        <v>NOME COMERCIAL: </v>
      </c>
      <c r="B54" s="278"/>
      <c r="C54" s="278"/>
      <c r="D54" s="278"/>
      <c r="E54" s="279"/>
    </row>
    <row r="55" spans="1:11" ht="28.5">
      <c r="A55" s="28" t="s">
        <v>151</v>
      </c>
      <c r="B55" s="28" t="s">
        <v>113</v>
      </c>
      <c r="C55" s="28" t="s">
        <v>114</v>
      </c>
      <c r="D55" s="28" t="s">
        <v>111</v>
      </c>
      <c r="E55" s="28" t="s">
        <v>122</v>
      </c>
      <c r="F55" s="241"/>
      <c r="G55" s="263"/>
      <c r="H55" s="263"/>
      <c r="I55" s="263"/>
      <c r="J55" s="263"/>
      <c r="K55" s="241"/>
    </row>
    <row r="56" spans="1:11" ht="14.25" customHeight="1">
      <c r="A56" s="276" t="s">
        <v>336</v>
      </c>
      <c r="B56" s="15"/>
      <c r="C56" s="15"/>
      <c r="D56" s="15"/>
      <c r="E56" s="15">
        <f>B56-C56</f>
        <v>0</v>
      </c>
      <c r="F56" s="241"/>
      <c r="G56" s="265"/>
      <c r="H56" s="265"/>
      <c r="I56" s="265"/>
      <c r="J56" s="265"/>
      <c r="K56" s="241"/>
    </row>
    <row r="57" spans="1:11" ht="14.25">
      <c r="A57" s="14" t="s">
        <v>194</v>
      </c>
      <c r="B57" s="15"/>
      <c r="C57" s="15"/>
      <c r="D57" s="15"/>
      <c r="E57" s="15">
        <f>B57-C57</f>
        <v>0</v>
      </c>
      <c r="F57" s="241"/>
      <c r="G57" s="266"/>
      <c r="H57" s="267"/>
      <c r="I57" s="267"/>
      <c r="J57" s="267"/>
      <c r="K57" s="241"/>
    </row>
    <row r="58" spans="1:11" ht="14.25" customHeight="1">
      <c r="A58" s="14" t="s">
        <v>346</v>
      </c>
      <c r="B58" s="15"/>
      <c r="C58" s="15"/>
      <c r="D58" s="15"/>
      <c r="E58" s="15">
        <f>B58-C58</f>
        <v>0</v>
      </c>
      <c r="F58" s="241"/>
      <c r="G58" s="266"/>
      <c r="H58" s="267"/>
      <c r="I58" s="267"/>
      <c r="J58" s="267"/>
      <c r="K58" s="241"/>
    </row>
    <row r="59" spans="1:11" ht="14.25">
      <c r="A59" s="14" t="s">
        <v>275</v>
      </c>
      <c r="B59" s="15"/>
      <c r="C59" s="15"/>
      <c r="D59" s="15"/>
      <c r="E59" s="15">
        <f>B59-C59</f>
        <v>0</v>
      </c>
      <c r="F59" s="241"/>
      <c r="G59" s="266"/>
      <c r="H59" s="267"/>
      <c r="I59" s="267"/>
      <c r="J59" s="267"/>
      <c r="K59" s="241"/>
    </row>
    <row r="60" spans="1:11" s="9" customFormat="1" ht="14.25" customHeight="1">
      <c r="A60" s="16" t="s">
        <v>123</v>
      </c>
      <c r="B60" s="24">
        <f>SUM(B56:B59)</f>
        <v>0</v>
      </c>
      <c r="C60" s="24">
        <f>SUM(C56:C59)</f>
        <v>0</v>
      </c>
      <c r="D60" s="24">
        <f>SUM(D56:D59)</f>
        <v>0</v>
      </c>
      <c r="E60" s="24">
        <f>SUM(E56:E59)</f>
        <v>0</v>
      </c>
      <c r="F60" s="269"/>
      <c r="G60" s="266"/>
      <c r="H60" s="267"/>
      <c r="I60" s="267"/>
      <c r="J60" s="267"/>
      <c r="K60" s="269"/>
    </row>
    <row r="61" spans="1:11" ht="14.25">
      <c r="A61" s="14" t="s">
        <v>345</v>
      </c>
      <c r="B61" s="15"/>
      <c r="C61" s="15"/>
      <c r="D61" s="15"/>
      <c r="E61" s="15">
        <f>B61-C61</f>
        <v>0</v>
      </c>
      <c r="F61" s="241"/>
      <c r="G61" s="266"/>
      <c r="H61" s="267"/>
      <c r="I61" s="267"/>
      <c r="J61" s="267"/>
      <c r="K61" s="241"/>
    </row>
    <row r="62" spans="1:11" ht="14.25">
      <c r="A62" s="14" t="s">
        <v>195</v>
      </c>
      <c r="B62" s="15"/>
      <c r="C62" s="15"/>
      <c r="D62" s="15"/>
      <c r="E62" s="15">
        <f>B62-C62</f>
        <v>0</v>
      </c>
      <c r="F62" s="241"/>
      <c r="G62" s="270"/>
      <c r="H62" s="271"/>
      <c r="I62" s="271"/>
      <c r="J62" s="271"/>
      <c r="K62" s="241"/>
    </row>
    <row r="63" spans="1:11" s="9" customFormat="1" ht="14.25">
      <c r="A63" s="14" t="s">
        <v>196</v>
      </c>
      <c r="B63" s="15"/>
      <c r="C63" s="15"/>
      <c r="D63" s="15"/>
      <c r="E63" s="15">
        <f>B63-C63</f>
        <v>0</v>
      </c>
      <c r="F63" s="269"/>
      <c r="G63" s="270"/>
      <c r="H63" s="272"/>
      <c r="I63" s="272"/>
      <c r="J63" s="272"/>
      <c r="K63" s="269"/>
    </row>
    <row r="64" spans="1:11" ht="14.25">
      <c r="A64" s="14" t="s">
        <v>197</v>
      </c>
      <c r="B64" s="15"/>
      <c r="C64" s="15"/>
      <c r="D64" s="15"/>
      <c r="E64" s="15">
        <f>B64-C64</f>
        <v>0</v>
      </c>
      <c r="F64" s="241"/>
      <c r="G64" s="270"/>
      <c r="H64" s="272"/>
      <c r="I64" s="272"/>
      <c r="J64" s="272"/>
      <c r="K64" s="241"/>
    </row>
    <row r="65" spans="1:10" ht="14.25">
      <c r="A65" s="16" t="s">
        <v>123</v>
      </c>
      <c r="B65" s="24">
        <f>SUM(B61:B64)</f>
        <v>0</v>
      </c>
      <c r="C65" s="24">
        <f>SUM(C61:C64)</f>
        <v>0</v>
      </c>
      <c r="D65" s="24">
        <f>SUM(D61:D64)</f>
        <v>0</v>
      </c>
      <c r="E65" s="24">
        <f>SUM(E61:E64)</f>
        <v>0</v>
      </c>
      <c r="G65" s="255"/>
      <c r="H65" s="256"/>
      <c r="I65" s="256"/>
      <c r="J65" s="256"/>
    </row>
    <row r="66" spans="1:10" ht="14.25">
      <c r="A66" s="276" t="s">
        <v>337</v>
      </c>
      <c r="B66" s="15"/>
      <c r="C66" s="15"/>
      <c r="D66" s="15"/>
      <c r="E66" s="15">
        <f aca="true" t="shared" si="1" ref="E66:E98">B66-C66</f>
        <v>0</v>
      </c>
      <c r="G66" s="255"/>
      <c r="H66" s="256"/>
      <c r="I66" s="256"/>
      <c r="J66" s="256"/>
    </row>
    <row r="67" spans="1:10" ht="14.25">
      <c r="A67" s="14" t="s">
        <v>198</v>
      </c>
      <c r="B67" s="15"/>
      <c r="C67" s="15"/>
      <c r="D67" s="15"/>
      <c r="E67" s="15">
        <f t="shared" si="1"/>
        <v>0</v>
      </c>
      <c r="G67" s="255"/>
      <c r="H67" s="256"/>
      <c r="I67" s="256"/>
      <c r="J67" s="256"/>
    </row>
    <row r="68" spans="1:10" ht="14.25">
      <c r="A68" s="14" t="s">
        <v>199</v>
      </c>
      <c r="B68" s="15"/>
      <c r="C68" s="15"/>
      <c r="D68" s="15"/>
      <c r="E68" s="15">
        <f t="shared" si="1"/>
        <v>0</v>
      </c>
      <c r="G68" s="255"/>
      <c r="H68" s="256"/>
      <c r="I68" s="256"/>
      <c r="J68" s="256"/>
    </row>
    <row r="69" spans="1:10" ht="14.25">
      <c r="A69" s="14" t="s">
        <v>276</v>
      </c>
      <c r="B69" s="15"/>
      <c r="C69" s="15"/>
      <c r="D69" s="15"/>
      <c r="E69" s="15">
        <f t="shared" si="1"/>
        <v>0</v>
      </c>
      <c r="G69" s="255"/>
      <c r="H69" s="256"/>
      <c r="I69" s="256"/>
      <c r="J69" s="256"/>
    </row>
    <row r="70" spans="1:10" ht="14.25">
      <c r="A70" s="16" t="s">
        <v>123</v>
      </c>
      <c r="B70" s="24">
        <f>SUM(B66:B69)</f>
        <v>0</v>
      </c>
      <c r="C70" s="24">
        <f>SUM(C66:C69)</f>
        <v>0</v>
      </c>
      <c r="D70" s="24">
        <f>SUM(D66:D69)</f>
        <v>0</v>
      </c>
      <c r="E70" s="24">
        <f>SUM(E66:E69)</f>
        <v>0</v>
      </c>
      <c r="G70" s="255"/>
      <c r="H70" s="256"/>
      <c r="I70" s="256"/>
      <c r="J70" s="256"/>
    </row>
    <row r="71" spans="1:10" ht="14.25">
      <c r="A71" s="14" t="s">
        <v>200</v>
      </c>
      <c r="B71" s="15"/>
      <c r="C71" s="15"/>
      <c r="D71" s="15"/>
      <c r="E71" s="15">
        <f>B71-C71</f>
        <v>0</v>
      </c>
      <c r="G71" s="255"/>
      <c r="H71" s="256"/>
      <c r="I71" s="256"/>
      <c r="J71" s="256"/>
    </row>
    <row r="72" spans="1:10" ht="14.25">
      <c r="A72" s="16" t="s">
        <v>123</v>
      </c>
      <c r="B72" s="24">
        <f>SUM(B71)</f>
        <v>0</v>
      </c>
      <c r="C72" s="24">
        <f>SUM(C71)</f>
        <v>0</v>
      </c>
      <c r="D72" s="24">
        <f>SUM(D71)</f>
        <v>0</v>
      </c>
      <c r="E72" s="24">
        <f>SUM(E71)</f>
        <v>0</v>
      </c>
      <c r="G72" s="255"/>
      <c r="H72" s="256"/>
      <c r="I72" s="256"/>
      <c r="J72" s="256"/>
    </row>
    <row r="73" spans="1:10" ht="14.25">
      <c r="A73" s="14" t="s">
        <v>201</v>
      </c>
      <c r="B73" s="15"/>
      <c r="C73" s="15"/>
      <c r="D73" s="15"/>
      <c r="E73" s="15">
        <f t="shared" si="1"/>
        <v>0</v>
      </c>
      <c r="G73" s="255"/>
      <c r="H73" s="256"/>
      <c r="I73" s="256"/>
      <c r="J73" s="256"/>
    </row>
    <row r="74" spans="1:10" ht="14.25">
      <c r="A74" s="16" t="s">
        <v>123</v>
      </c>
      <c r="B74" s="24">
        <f>SUM(B73)</f>
        <v>0</v>
      </c>
      <c r="C74" s="24">
        <f>SUM(C73)</f>
        <v>0</v>
      </c>
      <c r="D74" s="24">
        <f>SUM(D73)</f>
        <v>0</v>
      </c>
      <c r="E74" s="24">
        <f>SUM(E73)</f>
        <v>0</v>
      </c>
      <c r="H74" s="258"/>
      <c r="I74" s="258"/>
      <c r="J74" s="258"/>
    </row>
    <row r="75" spans="1:5" ht="14.25">
      <c r="A75" s="14" t="s">
        <v>311</v>
      </c>
      <c r="B75" s="15"/>
      <c r="C75" s="15"/>
      <c r="D75" s="15"/>
      <c r="E75" s="15">
        <f t="shared" si="1"/>
        <v>0</v>
      </c>
    </row>
    <row r="76" spans="1:5" ht="14.25">
      <c r="A76" s="16" t="s">
        <v>123</v>
      </c>
      <c r="B76" s="24">
        <f>SUM(B75)</f>
        <v>0</v>
      </c>
      <c r="C76" s="24">
        <f>SUM(C75)</f>
        <v>0</v>
      </c>
      <c r="D76" s="24">
        <f>SUM(D75)</f>
        <v>0</v>
      </c>
      <c r="E76" s="24">
        <f>SUM(E75)</f>
        <v>0</v>
      </c>
    </row>
    <row r="77" spans="1:5" ht="14.25">
      <c r="A77" s="14">
        <v>2128</v>
      </c>
      <c r="B77" s="15"/>
      <c r="C77" s="15"/>
      <c r="D77" s="15"/>
      <c r="E77" s="15">
        <f t="shared" si="1"/>
        <v>0</v>
      </c>
    </row>
    <row r="78" spans="1:5" ht="14.25">
      <c r="A78" s="14" t="s">
        <v>310</v>
      </c>
      <c r="B78" s="15"/>
      <c r="C78" s="15"/>
      <c r="D78" s="15"/>
      <c r="E78" s="15">
        <f t="shared" si="1"/>
        <v>0</v>
      </c>
    </row>
    <row r="79" spans="1:5" ht="14.25">
      <c r="A79" s="14" t="s">
        <v>312</v>
      </c>
      <c r="B79" s="15"/>
      <c r="C79" s="15"/>
      <c r="D79" s="15"/>
      <c r="E79" s="15">
        <f t="shared" si="1"/>
        <v>0</v>
      </c>
    </row>
    <row r="80" spans="1:5" ht="14.25">
      <c r="A80" s="14" t="s">
        <v>313</v>
      </c>
      <c r="B80" s="15"/>
      <c r="C80" s="15"/>
      <c r="D80" s="15"/>
      <c r="E80" s="15">
        <f t="shared" si="1"/>
        <v>0</v>
      </c>
    </row>
    <row r="81" spans="1:5" ht="14.25">
      <c r="A81" s="14" t="s">
        <v>314</v>
      </c>
      <c r="B81" s="15"/>
      <c r="C81" s="15"/>
      <c r="D81" s="15"/>
      <c r="E81" s="15">
        <f t="shared" si="1"/>
        <v>0</v>
      </c>
    </row>
    <row r="82" spans="1:5" ht="14.25">
      <c r="A82" s="14" t="s">
        <v>315</v>
      </c>
      <c r="B82" s="15"/>
      <c r="C82" s="15"/>
      <c r="D82" s="15"/>
      <c r="E82" s="15">
        <f t="shared" si="1"/>
        <v>0</v>
      </c>
    </row>
    <row r="83" spans="1:5" s="9" customFormat="1" ht="14.25">
      <c r="A83" s="14" t="s">
        <v>316</v>
      </c>
      <c r="B83" s="15"/>
      <c r="C83" s="15"/>
      <c r="D83" s="15"/>
      <c r="E83" s="15">
        <f t="shared" si="1"/>
        <v>0</v>
      </c>
    </row>
    <row r="84" spans="1:5" s="9" customFormat="1" ht="14.25">
      <c r="A84" s="14" t="s">
        <v>292</v>
      </c>
      <c r="B84" s="15"/>
      <c r="C84" s="15"/>
      <c r="D84" s="15"/>
      <c r="E84" s="15">
        <f t="shared" si="1"/>
        <v>0</v>
      </c>
    </row>
    <row r="85" spans="1:5" ht="14.25">
      <c r="A85" s="14" t="s">
        <v>317</v>
      </c>
      <c r="B85" s="15"/>
      <c r="C85" s="15"/>
      <c r="D85" s="15"/>
      <c r="E85" s="15">
        <f t="shared" si="1"/>
        <v>0</v>
      </c>
    </row>
    <row r="86" spans="1:5" s="9" customFormat="1" ht="14.25">
      <c r="A86" s="14" t="s">
        <v>29</v>
      </c>
      <c r="B86" s="15"/>
      <c r="C86" s="15"/>
      <c r="D86" s="15"/>
      <c r="E86" s="15">
        <f t="shared" si="1"/>
        <v>0</v>
      </c>
    </row>
    <row r="87" spans="1:5" s="9" customFormat="1" ht="14.25">
      <c r="A87" s="14">
        <v>2910</v>
      </c>
      <c r="B87" s="15"/>
      <c r="C87" s="15"/>
      <c r="D87" s="15"/>
      <c r="E87" s="15">
        <f t="shared" si="1"/>
        <v>0</v>
      </c>
    </row>
    <row r="88" spans="1:5" s="9" customFormat="1" ht="14.25">
      <c r="A88" s="14">
        <v>2911</v>
      </c>
      <c r="B88" s="15"/>
      <c r="C88" s="15"/>
      <c r="D88" s="15"/>
      <c r="E88" s="15">
        <f t="shared" si="1"/>
        <v>0</v>
      </c>
    </row>
    <row r="89" spans="1:5" ht="14.25">
      <c r="A89" s="14" t="s">
        <v>31</v>
      </c>
      <c r="B89" s="15"/>
      <c r="C89" s="15"/>
      <c r="D89" s="15"/>
      <c r="E89" s="15">
        <f t="shared" si="1"/>
        <v>0</v>
      </c>
    </row>
    <row r="90" spans="1:5" ht="14.25">
      <c r="A90" s="14">
        <v>2914</v>
      </c>
      <c r="B90" s="15"/>
      <c r="C90" s="15"/>
      <c r="D90" s="15"/>
      <c r="E90" s="15">
        <f t="shared" si="1"/>
        <v>0</v>
      </c>
    </row>
    <row r="91" spans="1:5" ht="14.25">
      <c r="A91" s="14" t="s">
        <v>35</v>
      </c>
      <c r="B91" s="15"/>
      <c r="C91" s="15"/>
      <c r="D91" s="15"/>
      <c r="E91" s="15">
        <f t="shared" si="1"/>
        <v>0</v>
      </c>
    </row>
    <row r="92" spans="1:5" ht="14.25">
      <c r="A92" s="14" t="s">
        <v>318</v>
      </c>
      <c r="B92" s="15"/>
      <c r="C92" s="15"/>
      <c r="D92" s="15"/>
      <c r="E92" s="15">
        <f t="shared" si="1"/>
        <v>0</v>
      </c>
    </row>
    <row r="93" spans="1:5" ht="14.25">
      <c r="A93" s="14" t="s">
        <v>39</v>
      </c>
      <c r="B93" s="15"/>
      <c r="C93" s="15"/>
      <c r="D93" s="15"/>
      <c r="E93" s="15">
        <f t="shared" si="1"/>
        <v>0</v>
      </c>
    </row>
    <row r="94" spans="1:5" ht="14.25">
      <c r="A94" s="14">
        <v>2922</v>
      </c>
      <c r="B94" s="15"/>
      <c r="C94" s="15"/>
      <c r="D94" s="15"/>
      <c r="E94" s="15">
        <f t="shared" si="1"/>
        <v>0</v>
      </c>
    </row>
    <row r="95" spans="1:5" s="9" customFormat="1" ht="14.25">
      <c r="A95" s="14" t="s">
        <v>255</v>
      </c>
      <c r="B95" s="15"/>
      <c r="C95" s="15"/>
      <c r="D95" s="15"/>
      <c r="E95" s="15">
        <f t="shared" si="1"/>
        <v>0</v>
      </c>
    </row>
    <row r="96" spans="1:5" ht="14.25">
      <c r="A96" s="14">
        <v>2926</v>
      </c>
      <c r="B96" s="15"/>
      <c r="C96" s="15"/>
      <c r="D96" s="15"/>
      <c r="E96" s="15">
        <f t="shared" si="1"/>
        <v>0</v>
      </c>
    </row>
    <row r="97" spans="1:5" ht="14.25">
      <c r="A97" s="14">
        <v>2933</v>
      </c>
      <c r="B97" s="15"/>
      <c r="C97" s="15"/>
      <c r="D97" s="15"/>
      <c r="E97" s="15">
        <f t="shared" si="1"/>
        <v>0</v>
      </c>
    </row>
    <row r="98" spans="1:5" ht="14.25">
      <c r="A98" s="14">
        <v>2949</v>
      </c>
      <c r="B98" s="15"/>
      <c r="C98" s="15"/>
      <c r="D98" s="15"/>
      <c r="E98" s="15">
        <f t="shared" si="1"/>
        <v>0</v>
      </c>
    </row>
    <row r="99" spans="1:5" ht="14.25">
      <c r="A99" s="16" t="s">
        <v>123</v>
      </c>
      <c r="B99" s="24">
        <f>SUM(B77:B98)</f>
        <v>0</v>
      </c>
      <c r="C99" s="24">
        <f>SUM(C77:C98)</f>
        <v>0</v>
      </c>
      <c r="D99" s="24">
        <f>SUM(D77:D98)</f>
        <v>0</v>
      </c>
      <c r="E99" s="24">
        <f>SUM(E77:E98)</f>
        <v>0</v>
      </c>
    </row>
    <row r="100" spans="1:5" ht="25.5">
      <c r="A100" s="18" t="s">
        <v>203</v>
      </c>
      <c r="B100" s="24">
        <f>SUM(B99,B76,B74,B72,B70,B65,B60)</f>
        <v>0</v>
      </c>
      <c r="C100" s="24">
        <f>SUM(C99,C76,C74,C72,C70,C65,C60)</f>
        <v>0</v>
      </c>
      <c r="D100" s="24">
        <f>SUM(D99,D76,D74,D72,D70,D65,D60)</f>
        <v>0</v>
      </c>
      <c r="E100" s="24">
        <f>SUM(E99,E76,E74,E72,E70,E65,E60)</f>
        <v>0</v>
      </c>
    </row>
    <row r="101" spans="1:5" ht="14.25">
      <c r="A101" s="5"/>
      <c r="B101" s="6"/>
      <c r="C101" s="6"/>
      <c r="D101" s="6"/>
      <c r="E101" s="6"/>
    </row>
    <row r="102" spans="1:5" s="9" customFormat="1" ht="14.25">
      <c r="A102" s="7"/>
      <c r="B102" s="8"/>
      <c r="C102" s="8"/>
      <c r="D102" s="8"/>
      <c r="E102" s="8"/>
    </row>
    <row r="104" spans="1:5" s="21" customFormat="1" ht="12">
      <c r="A104" s="19"/>
      <c r="B104" s="20"/>
      <c r="C104" s="20"/>
      <c r="D104" s="20"/>
      <c r="E104" s="20"/>
    </row>
    <row r="105" spans="1:5" ht="14.25">
      <c r="A105" s="277" t="str">
        <f>A3</f>
        <v>NOME COMERCIAL: </v>
      </c>
      <c r="B105" s="278"/>
      <c r="C105" s="278"/>
      <c r="D105" s="278"/>
      <c r="E105" s="279"/>
    </row>
    <row r="106" spans="1:5" ht="28.5">
      <c r="A106" s="28" t="s">
        <v>151</v>
      </c>
      <c r="B106" s="28" t="s">
        <v>113</v>
      </c>
      <c r="C106" s="28" t="s">
        <v>114</v>
      </c>
      <c r="D106" s="28" t="s">
        <v>111</v>
      </c>
      <c r="E106" s="28" t="s">
        <v>122</v>
      </c>
    </row>
    <row r="107" spans="1:5" ht="14.25">
      <c r="A107" s="14" t="s">
        <v>319</v>
      </c>
      <c r="B107" s="15"/>
      <c r="C107" s="15"/>
      <c r="D107" s="15"/>
      <c r="E107" s="15">
        <f>B107-C107</f>
        <v>0</v>
      </c>
    </row>
    <row r="108" spans="1:5" ht="14.25">
      <c r="A108" s="14" t="s">
        <v>320</v>
      </c>
      <c r="B108" s="15"/>
      <c r="C108" s="15"/>
      <c r="D108" s="15"/>
      <c r="E108" s="15">
        <f aca="true" t="shared" si="2" ref="E108:E123">B108-C108</f>
        <v>0</v>
      </c>
    </row>
    <row r="109" spans="1:5" ht="14.25">
      <c r="A109" s="16" t="s">
        <v>123</v>
      </c>
      <c r="B109" s="24">
        <f>SUM(B107:B108)</f>
        <v>0</v>
      </c>
      <c r="C109" s="24">
        <f>SUM(C107:C108)</f>
        <v>0</v>
      </c>
      <c r="D109" s="24">
        <f>SUM(D107:D108)</f>
        <v>0</v>
      </c>
      <c r="E109" s="15">
        <f t="shared" si="2"/>
        <v>0</v>
      </c>
    </row>
    <row r="110" spans="1:5" s="9" customFormat="1" ht="14.25">
      <c r="A110" s="14" t="s">
        <v>321</v>
      </c>
      <c r="B110" s="15"/>
      <c r="C110" s="15"/>
      <c r="D110" s="15"/>
      <c r="E110" s="15">
        <f t="shared" si="2"/>
        <v>0</v>
      </c>
    </row>
    <row r="111" spans="1:5" ht="14.25">
      <c r="A111" s="14">
        <v>3503</v>
      </c>
      <c r="B111" s="15"/>
      <c r="C111" s="15"/>
      <c r="D111" s="15"/>
      <c r="E111" s="15">
        <f t="shared" si="2"/>
        <v>0</v>
      </c>
    </row>
    <row r="112" spans="1:5" ht="14.25">
      <c r="A112" s="16" t="s">
        <v>123</v>
      </c>
      <c r="B112" s="24">
        <f>SUM(B110:B111)</f>
        <v>0</v>
      </c>
      <c r="C112" s="24">
        <f>SUM(C110:C111)</f>
        <v>0</v>
      </c>
      <c r="D112" s="24">
        <f>SUM(D110:D111)</f>
        <v>0</v>
      </c>
      <c r="E112" s="24">
        <f>SUM(E110:E111)</f>
        <v>0</v>
      </c>
    </row>
    <row r="113" spans="1:5" ht="14.25">
      <c r="A113" s="14">
        <v>3251</v>
      </c>
      <c r="B113" s="15"/>
      <c r="C113" s="15"/>
      <c r="D113" s="15"/>
      <c r="E113" s="15">
        <f t="shared" si="2"/>
        <v>0</v>
      </c>
    </row>
    <row r="114" spans="1:6" ht="14.25">
      <c r="A114" s="16" t="s">
        <v>123</v>
      </c>
      <c r="B114" s="24">
        <f>SUM(B113)</f>
        <v>0</v>
      </c>
      <c r="C114" s="24">
        <f>SUM(C113)</f>
        <v>0</v>
      </c>
      <c r="D114" s="24">
        <f>SUM(D113)</f>
        <v>0</v>
      </c>
      <c r="E114" s="24">
        <f>SUM(E113)</f>
        <v>0</v>
      </c>
      <c r="F114" s="25"/>
    </row>
    <row r="115" spans="1:5" ht="14.25">
      <c r="A115" s="14">
        <v>3301</v>
      </c>
      <c r="B115" s="15"/>
      <c r="C115" s="15"/>
      <c r="D115" s="15"/>
      <c r="E115" s="15">
        <f t="shared" si="2"/>
        <v>0</v>
      </c>
    </row>
    <row r="116" spans="1:5" ht="14.25">
      <c r="A116" s="16" t="s">
        <v>123</v>
      </c>
      <c r="B116" s="24">
        <f>SUM(B115)</f>
        <v>0</v>
      </c>
      <c r="C116" s="24">
        <f>SUM(C115)</f>
        <v>0</v>
      </c>
      <c r="D116" s="24">
        <f>SUM(D115)</f>
        <v>0</v>
      </c>
      <c r="E116" s="24">
        <f>SUM(E115)</f>
        <v>0</v>
      </c>
    </row>
    <row r="117" spans="1:5" ht="14.25">
      <c r="A117" s="14" t="s">
        <v>204</v>
      </c>
      <c r="B117" s="15"/>
      <c r="C117" s="15"/>
      <c r="D117" s="15"/>
      <c r="E117" s="15">
        <f t="shared" si="2"/>
        <v>0</v>
      </c>
    </row>
    <row r="118" spans="1:5" ht="14.25">
      <c r="A118" s="16" t="s">
        <v>123</v>
      </c>
      <c r="B118" s="24">
        <f>SUM(B117)</f>
        <v>0</v>
      </c>
      <c r="C118" s="24">
        <f>SUM(C117)</f>
        <v>0</v>
      </c>
      <c r="D118" s="24">
        <f>SUM(D117)</f>
        <v>0</v>
      </c>
      <c r="E118" s="24">
        <f>SUM(E117)</f>
        <v>0</v>
      </c>
    </row>
    <row r="119" spans="1:5" ht="14.25">
      <c r="A119" s="14">
        <v>3128</v>
      </c>
      <c r="B119" s="15"/>
      <c r="C119" s="15"/>
      <c r="D119" s="15"/>
      <c r="E119" s="15">
        <f t="shared" si="2"/>
        <v>0</v>
      </c>
    </row>
    <row r="120" spans="1:5" ht="14.25">
      <c r="A120" s="14" t="s">
        <v>254</v>
      </c>
      <c r="B120" s="15"/>
      <c r="C120" s="15"/>
      <c r="D120" s="15"/>
      <c r="E120" s="15">
        <f t="shared" si="2"/>
        <v>0</v>
      </c>
    </row>
    <row r="121" spans="1:5" ht="14.25">
      <c r="A121" s="14">
        <v>3556</v>
      </c>
      <c r="B121" s="15"/>
      <c r="C121" s="15"/>
      <c r="D121" s="15"/>
      <c r="E121" s="15">
        <f t="shared" si="2"/>
        <v>0</v>
      </c>
    </row>
    <row r="122" spans="1:5" ht="14.25">
      <c r="A122" s="14">
        <v>3930</v>
      </c>
      <c r="B122" s="17"/>
      <c r="C122" s="17"/>
      <c r="D122" s="17"/>
      <c r="E122" s="15">
        <f t="shared" si="2"/>
        <v>0</v>
      </c>
    </row>
    <row r="123" spans="1:5" s="9" customFormat="1" ht="14.25">
      <c r="A123" s="14">
        <v>3949</v>
      </c>
      <c r="B123" s="15"/>
      <c r="C123" s="15"/>
      <c r="D123" s="15"/>
      <c r="E123" s="15">
        <f t="shared" si="2"/>
        <v>0</v>
      </c>
    </row>
    <row r="124" spans="1:5" s="9" customFormat="1" ht="14.25">
      <c r="A124" s="16" t="s">
        <v>123</v>
      </c>
      <c r="B124" s="24">
        <f>SUM(B119:B123)</f>
        <v>0</v>
      </c>
      <c r="C124" s="24">
        <f>SUM(C119:C123)</f>
        <v>0</v>
      </c>
      <c r="D124" s="24">
        <f>SUM(D119:D123)</f>
        <v>0</v>
      </c>
      <c r="E124" s="24">
        <f>SUM(E119:E123)</f>
        <v>0</v>
      </c>
    </row>
    <row r="125" spans="1:5" ht="25.5">
      <c r="A125" s="18" t="s">
        <v>205</v>
      </c>
      <c r="B125" s="24">
        <f>SUM(B124,B118,B116,B114,B112,B109)</f>
        <v>0</v>
      </c>
      <c r="C125" s="24">
        <f>SUM(C124,C118,C116,C114,C112,C109)</f>
        <v>0</v>
      </c>
      <c r="D125" s="24">
        <f>SUM(D124,D118,D116,D114,D112,D109)</f>
        <v>0</v>
      </c>
      <c r="E125" s="24">
        <f>SUM(E124,E118,E116,E114,E112,E109)</f>
        <v>0</v>
      </c>
    </row>
    <row r="126" spans="1:10" ht="14.25">
      <c r="A126" s="234" t="s">
        <v>277</v>
      </c>
      <c r="B126" s="235">
        <f>SUM(B49,B100,B125)</f>
        <v>0</v>
      </c>
      <c r="C126" s="235">
        <f>SUM(C49,C100,C125)</f>
        <v>0</v>
      </c>
      <c r="D126" s="235">
        <f>SUM(D49,D100,D125)</f>
        <v>0</v>
      </c>
      <c r="E126" s="235">
        <f>SUM(E49,E100,E125)</f>
        <v>0</v>
      </c>
      <c r="H126" s="260"/>
      <c r="I126" s="260"/>
      <c r="J126" s="260"/>
    </row>
    <row r="127" spans="1:5" s="9" customFormat="1" ht="14.25">
      <c r="A127" s="10"/>
      <c r="B127" s="262"/>
      <c r="C127" s="262"/>
      <c r="D127" s="262"/>
      <c r="E127" s="11"/>
    </row>
    <row r="129" spans="1:5" s="9" customFormat="1" ht="14.25">
      <c r="A129" s="10"/>
      <c r="B129" s="11"/>
      <c r="C129" s="11"/>
      <c r="D129" s="11"/>
      <c r="E129" s="11"/>
    </row>
    <row r="130" spans="1:5" s="9" customFormat="1" ht="14.25">
      <c r="A130" s="10"/>
      <c r="B130" s="11"/>
      <c r="C130" s="11"/>
      <c r="D130" s="11"/>
      <c r="E130" s="11"/>
    </row>
    <row r="131" spans="1:5" s="9" customFormat="1" ht="14.25">
      <c r="A131" s="10"/>
      <c r="B131" s="11"/>
      <c r="C131" s="11"/>
      <c r="D131" s="11"/>
      <c r="E131" s="11"/>
    </row>
  </sheetData>
  <sheetProtection/>
  <mergeCells count="3">
    <mergeCell ref="A3:E3"/>
    <mergeCell ref="A54:E54"/>
    <mergeCell ref="A105:E105"/>
  </mergeCells>
  <printOptions horizontalCentered="1"/>
  <pageMargins left="0.5905511811023623" right="0.1968503937007874" top="0.5905511811023623" bottom="0.3937007874015748" header="0.196850393700787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0"/>
  <sheetViews>
    <sheetView showGridLines="0" zoomScalePageLayoutView="0" workbookViewId="0" topLeftCell="A1">
      <selection activeCell="A67" sqref="A67"/>
    </sheetView>
  </sheetViews>
  <sheetFormatPr defaultColWidth="22.28125" defaultRowHeight="12.75"/>
  <cols>
    <col min="1" max="1" width="24.8515625" style="12" customWidth="1"/>
    <col min="2" max="5" width="16.7109375" style="1" customWidth="1"/>
    <col min="6" max="6" width="8.421875" style="2" customWidth="1"/>
    <col min="7" max="7" width="5.7109375" style="2" bestFit="1" customWidth="1"/>
    <col min="8" max="8" width="12.28125" style="2" bestFit="1" customWidth="1"/>
    <col min="9" max="9" width="11.28125" style="2" bestFit="1" customWidth="1"/>
    <col min="10" max="10" width="9.8515625" style="2" bestFit="1" customWidth="1"/>
    <col min="11" max="16384" width="22.28125" style="2" customWidth="1"/>
  </cols>
  <sheetData>
    <row r="1" ht="25.5" customHeight="1"/>
    <row r="2" spans="1:5" s="23" customFormat="1" ht="22.5" customHeight="1">
      <c r="A2" s="252" t="s">
        <v>173</v>
      </c>
      <c r="B2" s="22"/>
      <c r="C2" s="22"/>
      <c r="D2" s="22"/>
      <c r="E2" s="22"/>
    </row>
    <row r="3" spans="1:5" s="3" customFormat="1" ht="14.25">
      <c r="A3" s="277" t="str">
        <f>'RESUMO CFOP ENTRADAS '!A3:E3</f>
        <v>NOME COMERCIAL: </v>
      </c>
      <c r="B3" s="278"/>
      <c r="C3" s="278"/>
      <c r="D3" s="278"/>
      <c r="E3" s="279"/>
    </row>
    <row r="4" spans="1:11" s="4" customFormat="1" ht="28.5">
      <c r="A4" s="28" t="s">
        <v>151</v>
      </c>
      <c r="B4" s="28" t="s">
        <v>113</v>
      </c>
      <c r="C4" s="28" t="s">
        <v>114</v>
      </c>
      <c r="D4" s="28" t="s">
        <v>111</v>
      </c>
      <c r="E4" s="28" t="s">
        <v>122</v>
      </c>
      <c r="G4" s="263"/>
      <c r="H4" s="263"/>
      <c r="I4" s="263"/>
      <c r="J4" s="263"/>
      <c r="K4" s="264"/>
    </row>
    <row r="5" spans="1:11" ht="14.25">
      <c r="A5" s="276" t="s">
        <v>338</v>
      </c>
      <c r="B5" s="15"/>
      <c r="C5" s="15"/>
      <c r="D5" s="15"/>
      <c r="E5" s="15">
        <f>B5-C5</f>
        <v>0</v>
      </c>
      <c r="G5" s="265"/>
      <c r="H5" s="265"/>
      <c r="I5" s="265"/>
      <c r="J5" s="265"/>
      <c r="K5" s="241"/>
    </row>
    <row r="6" spans="1:11" ht="14.25">
      <c r="A6" s="14" t="s">
        <v>206</v>
      </c>
      <c r="B6" s="15"/>
      <c r="C6" s="15"/>
      <c r="D6" s="15"/>
      <c r="E6" s="15">
        <f>B6-C6</f>
        <v>0</v>
      </c>
      <c r="G6" s="266"/>
      <c r="H6" s="267"/>
      <c r="I6" s="267"/>
      <c r="J6" s="267"/>
      <c r="K6" s="241"/>
    </row>
    <row r="7" spans="1:11" ht="14.25">
      <c r="A7" s="14" t="s">
        <v>342</v>
      </c>
      <c r="B7" s="15"/>
      <c r="C7" s="15"/>
      <c r="D7" s="15"/>
      <c r="E7" s="15">
        <f>B7-C7</f>
        <v>0</v>
      </c>
      <c r="G7" s="266"/>
      <c r="H7" s="267"/>
      <c r="I7" s="267"/>
      <c r="J7" s="267"/>
      <c r="K7" s="241"/>
    </row>
    <row r="8" spans="1:11" ht="14.25">
      <c r="A8" s="14" t="s">
        <v>207</v>
      </c>
      <c r="B8" s="15"/>
      <c r="C8" s="15"/>
      <c r="D8" s="15"/>
      <c r="E8" s="15">
        <f>B8-C8</f>
        <v>0</v>
      </c>
      <c r="G8" s="266"/>
      <c r="H8" s="267"/>
      <c r="I8" s="267"/>
      <c r="J8" s="267"/>
      <c r="K8" s="241"/>
    </row>
    <row r="9" spans="1:11" ht="14.25">
      <c r="A9" s="16" t="s">
        <v>123</v>
      </c>
      <c r="B9" s="24">
        <f>SUM(B5:B8)</f>
        <v>0</v>
      </c>
      <c r="C9" s="24">
        <f>SUM(C5:C8)</f>
        <v>0</v>
      </c>
      <c r="D9" s="24">
        <f>SUM(D5:D8)</f>
        <v>0</v>
      </c>
      <c r="E9" s="24">
        <f>SUM(E5:E8)</f>
        <v>0</v>
      </c>
      <c r="G9" s="266"/>
      <c r="H9" s="267"/>
      <c r="I9" s="267"/>
      <c r="J9" s="267"/>
      <c r="K9" s="241"/>
    </row>
    <row r="10" spans="1:11" ht="14.25">
      <c r="A10" s="14" t="s">
        <v>343</v>
      </c>
      <c r="B10" s="15"/>
      <c r="C10" s="15"/>
      <c r="D10" s="15"/>
      <c r="E10" s="15">
        <f aca="true" t="shared" si="0" ref="E10:E51">B10-C10</f>
        <v>0</v>
      </c>
      <c r="G10" s="241"/>
      <c r="H10" s="273"/>
      <c r="I10" s="273"/>
      <c r="J10" s="273"/>
      <c r="K10" s="241"/>
    </row>
    <row r="11" spans="1:11" ht="14.25">
      <c r="A11" s="14" t="s">
        <v>208</v>
      </c>
      <c r="B11" s="15"/>
      <c r="C11" s="15"/>
      <c r="D11" s="15"/>
      <c r="E11" s="15">
        <f t="shared" si="0"/>
        <v>0</v>
      </c>
      <c r="G11" s="241"/>
      <c r="H11" s="241"/>
      <c r="I11" s="241"/>
      <c r="J11" s="241"/>
      <c r="K11" s="241"/>
    </row>
    <row r="12" spans="1:5" s="9" customFormat="1" ht="14.25">
      <c r="A12" s="14">
        <v>5451</v>
      </c>
      <c r="B12" s="15"/>
      <c r="C12" s="15"/>
      <c r="D12" s="15"/>
      <c r="E12" s="15">
        <f t="shared" si="0"/>
        <v>0</v>
      </c>
    </row>
    <row r="13" spans="1:5" ht="14.25">
      <c r="A13" s="14" t="s">
        <v>209</v>
      </c>
      <c r="B13" s="15"/>
      <c r="C13" s="15"/>
      <c r="D13" s="15"/>
      <c r="E13" s="15">
        <f t="shared" si="0"/>
        <v>0</v>
      </c>
    </row>
    <row r="14" spans="1:8" ht="14.25">
      <c r="A14" s="16" t="s">
        <v>123</v>
      </c>
      <c r="B14" s="24">
        <f>SUM(B10:B13)</f>
        <v>0</v>
      </c>
      <c r="C14" s="24">
        <f>SUM(C10:C13)</f>
        <v>0</v>
      </c>
      <c r="D14" s="24">
        <f>SUM(D10:D13)</f>
        <v>0</v>
      </c>
      <c r="E14" s="24">
        <f>SUM(E10:E13)</f>
        <v>0</v>
      </c>
      <c r="G14" s="29"/>
      <c r="H14" s="31"/>
    </row>
    <row r="15" spans="1:8" ht="14.25">
      <c r="A15" s="14" t="s">
        <v>339</v>
      </c>
      <c r="B15" s="15"/>
      <c r="C15" s="15"/>
      <c r="D15" s="15"/>
      <c r="E15" s="15">
        <f t="shared" si="0"/>
        <v>0</v>
      </c>
      <c r="G15" s="29"/>
      <c r="H15" s="30"/>
    </row>
    <row r="16" spans="1:8" s="9" customFormat="1" ht="14.25">
      <c r="A16" s="14" t="s">
        <v>210</v>
      </c>
      <c r="B16" s="15"/>
      <c r="C16" s="15"/>
      <c r="D16" s="15"/>
      <c r="E16" s="15">
        <f t="shared" si="0"/>
        <v>0</v>
      </c>
      <c r="G16" s="29"/>
      <c r="H16" s="30"/>
    </row>
    <row r="17" spans="1:8" ht="14.25">
      <c r="A17" s="14">
        <v>5503</v>
      </c>
      <c r="B17" s="15"/>
      <c r="C17" s="15"/>
      <c r="D17" s="15"/>
      <c r="E17" s="15">
        <f t="shared" si="0"/>
        <v>0</v>
      </c>
      <c r="G17" s="29"/>
      <c r="H17" s="27"/>
    </row>
    <row r="18" spans="1:8" ht="14.25">
      <c r="A18" s="14" t="s">
        <v>211</v>
      </c>
      <c r="B18" s="15"/>
      <c r="C18" s="15"/>
      <c r="D18" s="15"/>
      <c r="E18" s="15">
        <f t="shared" si="0"/>
        <v>0</v>
      </c>
      <c r="G18" s="32"/>
      <c r="H18" s="32"/>
    </row>
    <row r="19" spans="1:5" ht="14.25">
      <c r="A19" s="16" t="s">
        <v>123</v>
      </c>
      <c r="B19" s="24">
        <f>SUM(B15:B18)</f>
        <v>0</v>
      </c>
      <c r="C19" s="24">
        <f>SUM(C15:C18)</f>
        <v>0</v>
      </c>
      <c r="D19" s="24">
        <f>SUM(D15:D18)</f>
        <v>0</v>
      </c>
      <c r="E19" s="24">
        <f>SUM(E15:E18)</f>
        <v>0</v>
      </c>
    </row>
    <row r="20" spans="1:5" ht="14.25">
      <c r="A20" s="14" t="s">
        <v>212</v>
      </c>
      <c r="B20" s="15"/>
      <c r="C20" s="15"/>
      <c r="D20" s="15"/>
      <c r="E20" s="15">
        <f t="shared" si="0"/>
        <v>0</v>
      </c>
    </row>
    <row r="21" spans="1:5" ht="14.25">
      <c r="A21" s="16" t="s">
        <v>123</v>
      </c>
      <c r="B21" s="24">
        <f>SUM(B20)</f>
        <v>0</v>
      </c>
      <c r="C21" s="24">
        <f>SUM(C20)</f>
        <v>0</v>
      </c>
      <c r="D21" s="24">
        <f>SUM(D20)</f>
        <v>0</v>
      </c>
      <c r="E21" s="24">
        <f>SUM(E20)</f>
        <v>0</v>
      </c>
    </row>
    <row r="22" spans="1:5" ht="14.25">
      <c r="A22" s="14" t="s">
        <v>213</v>
      </c>
      <c r="B22" s="15"/>
      <c r="C22" s="15"/>
      <c r="D22" s="15"/>
      <c r="E22" s="15">
        <f t="shared" si="0"/>
        <v>0</v>
      </c>
    </row>
    <row r="23" spans="1:5" ht="14.25">
      <c r="A23" s="16" t="s">
        <v>123</v>
      </c>
      <c r="B23" s="24">
        <f>SUM(B22)</f>
        <v>0</v>
      </c>
      <c r="C23" s="24">
        <f>SUM(C22)</f>
        <v>0</v>
      </c>
      <c r="D23" s="24">
        <f>SUM(D22)</f>
        <v>0</v>
      </c>
      <c r="E23" s="24">
        <f>SUM(E22)</f>
        <v>0</v>
      </c>
    </row>
    <row r="24" spans="1:5" ht="14.25">
      <c r="A24" s="14" t="s">
        <v>214</v>
      </c>
      <c r="B24" s="15"/>
      <c r="C24" s="15"/>
      <c r="D24" s="15"/>
      <c r="E24" s="15">
        <f t="shared" si="0"/>
        <v>0</v>
      </c>
    </row>
    <row r="25" spans="1:5" s="9" customFormat="1" ht="14.25">
      <c r="A25" s="16" t="s">
        <v>123</v>
      </c>
      <c r="B25" s="24">
        <f>SUM(B24)</f>
        <v>0</v>
      </c>
      <c r="C25" s="24">
        <f>SUM(C24)</f>
        <v>0</v>
      </c>
      <c r="D25" s="24">
        <f>SUM(D24)</f>
        <v>0</v>
      </c>
      <c r="E25" s="24">
        <f>SUM(E24)</f>
        <v>0</v>
      </c>
    </row>
    <row r="26" spans="1:5" ht="14.25">
      <c r="A26" s="14">
        <v>5210</v>
      </c>
      <c r="B26" s="15"/>
      <c r="C26" s="15"/>
      <c r="D26" s="15"/>
      <c r="E26" s="15">
        <f t="shared" si="0"/>
        <v>0</v>
      </c>
    </row>
    <row r="27" spans="1:5" s="9" customFormat="1" ht="14.25">
      <c r="A27" s="14" t="s">
        <v>215</v>
      </c>
      <c r="B27" s="15"/>
      <c r="C27" s="15"/>
      <c r="D27" s="15"/>
      <c r="E27" s="15">
        <f t="shared" si="0"/>
        <v>0</v>
      </c>
    </row>
    <row r="28" spans="1:5" ht="14.25">
      <c r="A28" s="14" t="s">
        <v>216</v>
      </c>
      <c r="B28" s="15"/>
      <c r="C28" s="15"/>
      <c r="D28" s="15"/>
      <c r="E28" s="15">
        <f t="shared" si="0"/>
        <v>0</v>
      </c>
    </row>
    <row r="29" spans="1:5" s="9" customFormat="1" ht="14.25">
      <c r="A29" s="14" t="s">
        <v>285</v>
      </c>
      <c r="B29" s="15"/>
      <c r="C29" s="15"/>
      <c r="D29" s="15"/>
      <c r="E29" s="15">
        <f t="shared" si="0"/>
        <v>0</v>
      </c>
    </row>
    <row r="30" spans="1:5" ht="14.25">
      <c r="A30" s="14" t="s">
        <v>146</v>
      </c>
      <c r="B30" s="15"/>
      <c r="C30" s="15"/>
      <c r="D30" s="15"/>
      <c r="E30" s="15">
        <f t="shared" si="0"/>
        <v>0</v>
      </c>
    </row>
    <row r="31" spans="1:5" s="9" customFormat="1" ht="14.25">
      <c r="A31" s="14" t="s">
        <v>217</v>
      </c>
      <c r="B31" s="15"/>
      <c r="C31" s="15"/>
      <c r="D31" s="15"/>
      <c r="E31" s="15">
        <f t="shared" si="0"/>
        <v>0</v>
      </c>
    </row>
    <row r="32" spans="1:5" ht="14.25">
      <c r="A32" s="14" t="s">
        <v>218</v>
      </c>
      <c r="B32" s="15"/>
      <c r="C32" s="15"/>
      <c r="D32" s="15"/>
      <c r="E32" s="15">
        <f t="shared" si="0"/>
        <v>0</v>
      </c>
    </row>
    <row r="33" spans="1:5" ht="14.25">
      <c r="A33" s="14">
        <v>5666</v>
      </c>
      <c r="B33" s="15"/>
      <c r="C33" s="15"/>
      <c r="D33" s="15"/>
      <c r="E33" s="15">
        <f t="shared" si="0"/>
        <v>0</v>
      </c>
    </row>
    <row r="34" spans="1:5" ht="14.25">
      <c r="A34" s="14" t="s">
        <v>219</v>
      </c>
      <c r="B34" s="15"/>
      <c r="C34" s="15"/>
      <c r="D34" s="15"/>
      <c r="E34" s="15">
        <f t="shared" si="0"/>
        <v>0</v>
      </c>
    </row>
    <row r="35" spans="1:5" ht="14.25">
      <c r="A35" s="14" t="s">
        <v>226</v>
      </c>
      <c r="B35" s="15"/>
      <c r="C35" s="15"/>
      <c r="D35" s="15"/>
      <c r="E35" s="15">
        <f t="shared" si="0"/>
        <v>0</v>
      </c>
    </row>
    <row r="36" spans="1:5" ht="14.25">
      <c r="A36" s="14" t="s">
        <v>220</v>
      </c>
      <c r="B36" s="15"/>
      <c r="C36" s="15"/>
      <c r="D36" s="15"/>
      <c r="E36" s="15">
        <f t="shared" si="0"/>
        <v>0</v>
      </c>
    </row>
    <row r="37" spans="1:5" ht="14.25">
      <c r="A37" s="14">
        <v>5910</v>
      </c>
      <c r="B37" s="15"/>
      <c r="C37" s="15"/>
      <c r="D37" s="15"/>
      <c r="E37" s="15">
        <f t="shared" si="0"/>
        <v>0</v>
      </c>
    </row>
    <row r="38" spans="1:5" ht="14.25">
      <c r="A38" s="14">
        <v>5911</v>
      </c>
      <c r="B38" s="15"/>
      <c r="C38" s="15"/>
      <c r="D38" s="15"/>
      <c r="E38" s="15">
        <f t="shared" si="0"/>
        <v>0</v>
      </c>
    </row>
    <row r="39" spans="1:5" ht="14.25">
      <c r="A39" s="14" t="s">
        <v>221</v>
      </c>
      <c r="B39" s="15"/>
      <c r="C39" s="15"/>
      <c r="D39" s="15"/>
      <c r="E39" s="15">
        <f t="shared" si="0"/>
        <v>0</v>
      </c>
    </row>
    <row r="40" spans="1:5" ht="14.25">
      <c r="A40" s="14">
        <v>5914</v>
      </c>
      <c r="B40" s="15"/>
      <c r="C40" s="15"/>
      <c r="D40" s="15"/>
      <c r="E40" s="15">
        <f t="shared" si="0"/>
        <v>0</v>
      </c>
    </row>
    <row r="41" spans="1:5" ht="14.25">
      <c r="A41" s="14" t="s">
        <v>222</v>
      </c>
      <c r="B41" s="15"/>
      <c r="C41" s="15"/>
      <c r="D41" s="15"/>
      <c r="E41" s="15">
        <f t="shared" si="0"/>
        <v>0</v>
      </c>
    </row>
    <row r="42" spans="1:5" s="9" customFormat="1" ht="14.25">
      <c r="A42" s="14" t="s">
        <v>286</v>
      </c>
      <c r="B42" s="15"/>
      <c r="C42" s="15"/>
      <c r="D42" s="15"/>
      <c r="E42" s="15">
        <f t="shared" si="0"/>
        <v>0</v>
      </c>
    </row>
    <row r="43" spans="1:5" ht="14.25">
      <c r="A43" s="14" t="s">
        <v>223</v>
      </c>
      <c r="B43" s="15"/>
      <c r="C43" s="15"/>
      <c r="D43" s="15"/>
      <c r="E43" s="15">
        <f t="shared" si="0"/>
        <v>0</v>
      </c>
    </row>
    <row r="44" spans="1:5" ht="14.25">
      <c r="A44" s="14">
        <v>5922</v>
      </c>
      <c r="B44" s="15"/>
      <c r="C44" s="15"/>
      <c r="D44" s="15"/>
      <c r="E44" s="15">
        <f t="shared" si="0"/>
        <v>0</v>
      </c>
    </row>
    <row r="45" spans="1:5" s="9" customFormat="1" ht="14.25">
      <c r="A45" s="14" t="s">
        <v>224</v>
      </c>
      <c r="B45" s="15"/>
      <c r="C45" s="15"/>
      <c r="D45" s="15"/>
      <c r="E45" s="15">
        <f t="shared" si="0"/>
        <v>0</v>
      </c>
    </row>
    <row r="46" spans="1:5" ht="14.25">
      <c r="A46" s="14">
        <v>5926</v>
      </c>
      <c r="B46" s="15"/>
      <c r="C46" s="15"/>
      <c r="D46" s="15"/>
      <c r="E46" s="15">
        <f t="shared" si="0"/>
        <v>0</v>
      </c>
    </row>
    <row r="47" spans="1:5" ht="14.25">
      <c r="A47" s="14" t="s">
        <v>225</v>
      </c>
      <c r="B47" s="15"/>
      <c r="C47" s="15"/>
      <c r="D47" s="15"/>
      <c r="E47" s="15">
        <f t="shared" si="0"/>
        <v>0</v>
      </c>
    </row>
    <row r="48" spans="1:5" ht="14.25">
      <c r="A48" s="14">
        <v>5929</v>
      </c>
      <c r="B48" s="15"/>
      <c r="C48" s="15"/>
      <c r="D48" s="15"/>
      <c r="E48" s="15">
        <f t="shared" si="0"/>
        <v>0</v>
      </c>
    </row>
    <row r="49" spans="1:5" ht="14.25">
      <c r="A49" s="14" t="s">
        <v>299</v>
      </c>
      <c r="B49" s="15"/>
      <c r="C49" s="15"/>
      <c r="D49" s="15"/>
      <c r="E49" s="15">
        <f t="shared" si="0"/>
        <v>0</v>
      </c>
    </row>
    <row r="50" spans="1:5" ht="14.25">
      <c r="A50" s="14">
        <v>5933</v>
      </c>
      <c r="B50" s="15"/>
      <c r="C50" s="15"/>
      <c r="D50" s="15"/>
      <c r="E50" s="15">
        <f t="shared" si="0"/>
        <v>0</v>
      </c>
    </row>
    <row r="51" spans="1:5" ht="14.25">
      <c r="A51" s="14">
        <v>5949</v>
      </c>
      <c r="B51" s="15"/>
      <c r="C51" s="15"/>
      <c r="D51" s="15"/>
      <c r="E51" s="15">
        <f t="shared" si="0"/>
        <v>0</v>
      </c>
    </row>
    <row r="52" spans="1:5" s="9" customFormat="1" ht="14.25">
      <c r="A52" s="16" t="s">
        <v>123</v>
      </c>
      <c r="B52" s="24">
        <f>SUM(B26:B51)</f>
        <v>0</v>
      </c>
      <c r="C52" s="24">
        <f>SUM(C26:C51)</f>
        <v>0</v>
      </c>
      <c r="D52" s="24">
        <f>SUM(D26:D51)</f>
        <v>0</v>
      </c>
      <c r="E52" s="24">
        <f>SUM(E26:E51)</f>
        <v>0</v>
      </c>
    </row>
    <row r="53" spans="1:5" ht="25.5">
      <c r="A53" s="18" t="s">
        <v>227</v>
      </c>
      <c r="B53" s="24">
        <f>SUM(B52,B25,B23,B21,B19,B14,B9)</f>
        <v>0</v>
      </c>
      <c r="C53" s="24">
        <f>SUM(C52,C25,C23,C21,C19,C14,C9)</f>
        <v>0</v>
      </c>
      <c r="D53" s="24">
        <f>SUM(D52,D25,D23,D21,D19,D14,D9)</f>
        <v>0</v>
      </c>
      <c r="E53" s="24">
        <f>SUM(E52,E25,E23,E21,E19,E14,E9)</f>
        <v>0</v>
      </c>
    </row>
    <row r="55" ht="14.25">
      <c r="A55" s="19"/>
    </row>
    <row r="56" spans="1:5" ht="14.25">
      <c r="A56" s="277" t="str">
        <f>'RESUMO CFOP ENTRADAS '!A3:E3</f>
        <v>NOME COMERCIAL: </v>
      </c>
      <c r="B56" s="278"/>
      <c r="C56" s="278"/>
      <c r="D56" s="278"/>
      <c r="E56" s="279"/>
    </row>
    <row r="57" spans="1:10" ht="28.5">
      <c r="A57" s="28" t="s">
        <v>151</v>
      </c>
      <c r="B57" s="28" t="s">
        <v>113</v>
      </c>
      <c r="C57" s="28" t="s">
        <v>114</v>
      </c>
      <c r="D57" s="28" t="s">
        <v>111</v>
      </c>
      <c r="E57" s="28" t="s">
        <v>122</v>
      </c>
      <c r="G57" s="263"/>
      <c r="H57" s="263"/>
      <c r="I57" s="263"/>
      <c r="J57" s="263"/>
    </row>
    <row r="58" spans="1:10" ht="14.25">
      <c r="A58" s="276" t="s">
        <v>340</v>
      </c>
      <c r="B58" s="15"/>
      <c r="C58" s="15"/>
      <c r="D58" s="15"/>
      <c r="E58" s="15">
        <f>B58-C58</f>
        <v>0</v>
      </c>
      <c r="G58" s="265"/>
      <c r="H58" s="265"/>
      <c r="I58" s="265"/>
      <c r="J58" s="265"/>
    </row>
    <row r="59" spans="1:10" ht="14.25">
      <c r="A59" s="14" t="s">
        <v>228</v>
      </c>
      <c r="B59" s="15"/>
      <c r="C59" s="15"/>
      <c r="D59" s="15"/>
      <c r="E59" s="15">
        <f>B59-C59</f>
        <v>0</v>
      </c>
      <c r="G59" s="266"/>
      <c r="H59" s="274"/>
      <c r="I59" s="274"/>
      <c r="J59" s="274"/>
    </row>
    <row r="60" spans="1:10" ht="14.25">
      <c r="A60" s="276" t="s">
        <v>344</v>
      </c>
      <c r="B60" s="15"/>
      <c r="C60" s="15"/>
      <c r="D60" s="15"/>
      <c r="E60" s="15">
        <f>B60-C60</f>
        <v>0</v>
      </c>
      <c r="G60" s="266"/>
      <c r="H60" s="274"/>
      <c r="I60" s="274"/>
      <c r="J60" s="274"/>
    </row>
    <row r="61" spans="1:10" ht="14.25">
      <c r="A61" s="14" t="s">
        <v>229</v>
      </c>
      <c r="B61" s="15"/>
      <c r="C61" s="15"/>
      <c r="D61" s="15"/>
      <c r="E61" s="15">
        <f>B61-C61</f>
        <v>0</v>
      </c>
      <c r="G61" s="266"/>
      <c r="H61" s="274"/>
      <c r="I61" s="274"/>
      <c r="J61" s="274"/>
    </row>
    <row r="62" spans="1:10" s="9" customFormat="1" ht="14.25">
      <c r="A62" s="16" t="s">
        <v>123</v>
      </c>
      <c r="B62" s="24">
        <f>SUM(B58:B61)</f>
        <v>0</v>
      </c>
      <c r="C62" s="24">
        <f>SUM(C58:C61)</f>
        <v>0</v>
      </c>
      <c r="D62" s="24">
        <f>SUM(D58:D61)</f>
        <v>0</v>
      </c>
      <c r="E62" s="24">
        <f>SUM(E58:E61)</f>
        <v>0</v>
      </c>
      <c r="G62" s="266"/>
      <c r="H62" s="274"/>
      <c r="I62" s="274"/>
      <c r="J62" s="274"/>
    </row>
    <row r="63" spans="1:10" ht="14.25">
      <c r="A63" s="14" t="s">
        <v>230</v>
      </c>
      <c r="B63" s="15"/>
      <c r="C63" s="15"/>
      <c r="D63" s="15"/>
      <c r="E63" s="15">
        <f aca="true" t="shared" si="1" ref="E63:E100">B63-C63</f>
        <v>0</v>
      </c>
      <c r="G63" s="29"/>
      <c r="H63" s="268"/>
      <c r="I63" s="268"/>
      <c r="J63" s="268"/>
    </row>
    <row r="64" spans="1:10" ht="14.25">
      <c r="A64" s="14" t="s">
        <v>231</v>
      </c>
      <c r="B64" s="15"/>
      <c r="C64" s="15"/>
      <c r="D64" s="15"/>
      <c r="E64" s="15">
        <f t="shared" si="1"/>
        <v>0</v>
      </c>
      <c r="G64" s="33"/>
      <c r="H64" s="275"/>
      <c r="I64" s="241"/>
      <c r="J64" s="241"/>
    </row>
    <row r="65" spans="1:8" s="9" customFormat="1" ht="14.25">
      <c r="A65" s="14" t="s">
        <v>232</v>
      </c>
      <c r="B65" s="15"/>
      <c r="C65" s="15"/>
      <c r="D65" s="15"/>
      <c r="E65" s="15">
        <f t="shared" si="1"/>
        <v>0</v>
      </c>
      <c r="G65" s="33"/>
      <c r="H65" s="31"/>
    </row>
    <row r="66" spans="1:8" ht="14.25">
      <c r="A66" s="16" t="s">
        <v>123</v>
      </c>
      <c r="B66" s="24">
        <f>SUM(B63:B65)</f>
        <v>0</v>
      </c>
      <c r="C66" s="24">
        <f>SUM(C63:C65)</f>
        <v>0</v>
      </c>
      <c r="D66" s="24">
        <f>SUM(D63:D65)</f>
        <v>0</v>
      </c>
      <c r="E66" s="24">
        <f>SUM(E63:E65)</f>
        <v>0</v>
      </c>
      <c r="G66" s="34"/>
      <c r="H66" s="31"/>
    </row>
    <row r="67" spans="1:8" ht="14.25">
      <c r="A67" s="14" t="s">
        <v>341</v>
      </c>
      <c r="B67" s="15"/>
      <c r="C67" s="15"/>
      <c r="D67" s="15"/>
      <c r="E67" s="15">
        <f t="shared" si="1"/>
        <v>0</v>
      </c>
      <c r="G67" s="34"/>
      <c r="H67" s="30"/>
    </row>
    <row r="68" spans="1:8" ht="14.25">
      <c r="A68" s="14" t="s">
        <v>233</v>
      </c>
      <c r="B68" s="15"/>
      <c r="C68" s="15"/>
      <c r="D68" s="15"/>
      <c r="E68" s="15">
        <f t="shared" si="1"/>
        <v>0</v>
      </c>
      <c r="G68" s="32"/>
      <c r="H68" s="27"/>
    </row>
    <row r="69" spans="1:8" ht="14.25">
      <c r="A69" s="14">
        <v>6503</v>
      </c>
      <c r="B69" s="15"/>
      <c r="C69" s="15"/>
      <c r="D69" s="15"/>
      <c r="E69" s="15">
        <f t="shared" si="1"/>
        <v>0</v>
      </c>
      <c r="G69" s="32"/>
      <c r="H69" s="32"/>
    </row>
    <row r="70" spans="1:5" ht="14.25">
      <c r="A70" s="14" t="s">
        <v>234</v>
      </c>
      <c r="B70" s="15"/>
      <c r="C70" s="15"/>
      <c r="D70" s="15"/>
      <c r="E70" s="15">
        <f t="shared" si="1"/>
        <v>0</v>
      </c>
    </row>
    <row r="71" spans="1:5" ht="14.25">
      <c r="A71" s="16" t="s">
        <v>123</v>
      </c>
      <c r="B71" s="24">
        <f>SUM(B67:B70)</f>
        <v>0</v>
      </c>
      <c r="C71" s="24">
        <f>SUM(C67:C70)</f>
        <v>0</v>
      </c>
      <c r="D71" s="24">
        <f>SUM(D67:D70)</f>
        <v>0</v>
      </c>
      <c r="E71" s="24">
        <f>SUM(E67:E70)</f>
        <v>0</v>
      </c>
    </row>
    <row r="72" spans="1:5" ht="14.25">
      <c r="A72" s="14" t="s">
        <v>235</v>
      </c>
      <c r="B72" s="15"/>
      <c r="C72" s="15"/>
      <c r="D72" s="15"/>
      <c r="E72" s="15">
        <f t="shared" si="1"/>
        <v>0</v>
      </c>
    </row>
    <row r="73" spans="1:5" ht="14.25">
      <c r="A73" s="16" t="s">
        <v>123</v>
      </c>
      <c r="B73" s="24">
        <f>SUM(B72)</f>
        <v>0</v>
      </c>
      <c r="C73" s="24">
        <f>SUM(C72)</f>
        <v>0</v>
      </c>
      <c r="D73" s="24">
        <f>SUM(D72)</f>
        <v>0</v>
      </c>
      <c r="E73" s="24">
        <f>SUM(E72)</f>
        <v>0</v>
      </c>
    </row>
    <row r="74" spans="1:5" ht="14.25">
      <c r="A74" s="14" t="s">
        <v>236</v>
      </c>
      <c r="B74" s="15"/>
      <c r="C74" s="15"/>
      <c r="D74" s="15"/>
      <c r="E74" s="15">
        <f t="shared" si="1"/>
        <v>0</v>
      </c>
    </row>
    <row r="75" spans="1:5" ht="14.25">
      <c r="A75" s="16" t="s">
        <v>123</v>
      </c>
      <c r="B75" s="24">
        <f>SUM(B74)</f>
        <v>0</v>
      </c>
      <c r="C75" s="24">
        <f>SUM(C74)</f>
        <v>0</v>
      </c>
      <c r="D75" s="24">
        <f>SUM(D74)</f>
        <v>0</v>
      </c>
      <c r="E75" s="24">
        <f>SUM(E74)</f>
        <v>0</v>
      </c>
    </row>
    <row r="76" spans="1:5" ht="14.25">
      <c r="A76" s="14" t="s">
        <v>237</v>
      </c>
      <c r="B76" s="15"/>
      <c r="C76" s="15"/>
      <c r="D76" s="15"/>
      <c r="E76" s="15">
        <f t="shared" si="1"/>
        <v>0</v>
      </c>
    </row>
    <row r="77" spans="1:5" ht="14.25">
      <c r="A77" s="16" t="s">
        <v>123</v>
      </c>
      <c r="B77" s="24">
        <f>SUM(B76)</f>
        <v>0</v>
      </c>
      <c r="C77" s="24">
        <f>SUM(C76)</f>
        <v>0</v>
      </c>
      <c r="D77" s="24">
        <f>SUM(D76)</f>
        <v>0</v>
      </c>
      <c r="E77" s="24">
        <f>SUM(E76)</f>
        <v>0</v>
      </c>
    </row>
    <row r="78" spans="1:5" ht="14.25">
      <c r="A78" s="14">
        <v>6210</v>
      </c>
      <c r="B78" s="15"/>
      <c r="C78" s="15"/>
      <c r="D78" s="15"/>
      <c r="E78" s="15">
        <f t="shared" si="1"/>
        <v>0</v>
      </c>
    </row>
    <row r="79" spans="1:5" ht="14.25">
      <c r="A79" s="14" t="s">
        <v>264</v>
      </c>
      <c r="B79" s="15"/>
      <c r="C79" s="15"/>
      <c r="D79" s="15"/>
      <c r="E79" s="15">
        <f t="shared" si="1"/>
        <v>0</v>
      </c>
    </row>
    <row r="80" spans="1:5" ht="14.25">
      <c r="A80" s="14" t="s">
        <v>265</v>
      </c>
      <c r="B80" s="15"/>
      <c r="C80" s="15"/>
      <c r="D80" s="15"/>
      <c r="E80" s="15">
        <f t="shared" si="1"/>
        <v>0</v>
      </c>
    </row>
    <row r="81" spans="1:5" ht="14.25">
      <c r="A81" s="14" t="s">
        <v>288</v>
      </c>
      <c r="B81" s="15"/>
      <c r="C81" s="15"/>
      <c r="D81" s="15"/>
      <c r="E81" s="15">
        <f t="shared" si="1"/>
        <v>0</v>
      </c>
    </row>
    <row r="82" spans="1:5" ht="14.25">
      <c r="A82" s="14" t="s">
        <v>147</v>
      </c>
      <c r="B82" s="15"/>
      <c r="C82" s="15"/>
      <c r="D82" s="15"/>
      <c r="E82" s="15">
        <f t="shared" si="1"/>
        <v>0</v>
      </c>
    </row>
    <row r="83" spans="1:5" ht="14.25">
      <c r="A83" s="14">
        <v>6603</v>
      </c>
      <c r="B83" s="15"/>
      <c r="C83" s="15"/>
      <c r="D83" s="15"/>
      <c r="E83" s="15">
        <f t="shared" si="1"/>
        <v>0</v>
      </c>
    </row>
    <row r="84" spans="1:5" ht="14.25">
      <c r="A84" s="14" t="s">
        <v>300</v>
      </c>
      <c r="B84" s="15"/>
      <c r="C84" s="15"/>
      <c r="D84" s="15"/>
      <c r="E84" s="15">
        <f t="shared" si="1"/>
        <v>0</v>
      </c>
    </row>
    <row r="85" spans="1:5" ht="14.25">
      <c r="A85" s="14" t="s">
        <v>238</v>
      </c>
      <c r="B85" s="15"/>
      <c r="C85" s="15"/>
      <c r="D85" s="15"/>
      <c r="E85" s="15">
        <f t="shared" si="1"/>
        <v>0</v>
      </c>
    </row>
    <row r="86" spans="1:5" ht="14.25">
      <c r="A86" s="14" t="s">
        <v>280</v>
      </c>
      <c r="B86" s="15"/>
      <c r="C86" s="15"/>
      <c r="D86" s="15"/>
      <c r="E86" s="15">
        <f t="shared" si="1"/>
        <v>0</v>
      </c>
    </row>
    <row r="87" spans="1:5" ht="14.25">
      <c r="A87" s="14" t="s">
        <v>239</v>
      </c>
      <c r="B87" s="15"/>
      <c r="C87" s="15"/>
      <c r="D87" s="15"/>
      <c r="E87" s="15">
        <f t="shared" si="1"/>
        <v>0</v>
      </c>
    </row>
    <row r="88" spans="1:5" ht="14.25">
      <c r="A88" s="14">
        <v>6910</v>
      </c>
      <c r="B88" s="15"/>
      <c r="C88" s="15"/>
      <c r="D88" s="15"/>
      <c r="E88" s="15">
        <f t="shared" si="1"/>
        <v>0</v>
      </c>
    </row>
    <row r="89" spans="1:5" ht="14.25">
      <c r="A89" s="14">
        <v>6911</v>
      </c>
      <c r="B89" s="15"/>
      <c r="C89" s="15"/>
      <c r="D89" s="15"/>
      <c r="E89" s="15">
        <f t="shared" si="1"/>
        <v>0</v>
      </c>
    </row>
    <row r="90" spans="1:5" s="9" customFormat="1" ht="14.25">
      <c r="A90" s="14" t="s">
        <v>240</v>
      </c>
      <c r="B90" s="15"/>
      <c r="C90" s="15"/>
      <c r="D90" s="15"/>
      <c r="E90" s="15">
        <f t="shared" si="1"/>
        <v>0</v>
      </c>
    </row>
    <row r="91" spans="1:5" s="9" customFormat="1" ht="14.25">
      <c r="A91" s="14">
        <v>6914</v>
      </c>
      <c r="B91" s="15"/>
      <c r="C91" s="15"/>
      <c r="D91" s="15"/>
      <c r="E91" s="15">
        <f t="shared" si="1"/>
        <v>0</v>
      </c>
    </row>
    <row r="92" spans="1:5" ht="14.25">
      <c r="A92" s="14" t="s">
        <v>241</v>
      </c>
      <c r="B92" s="15"/>
      <c r="C92" s="15"/>
      <c r="D92" s="15"/>
      <c r="E92" s="15">
        <f t="shared" si="1"/>
        <v>0</v>
      </c>
    </row>
    <row r="93" spans="1:5" ht="14.25">
      <c r="A93" s="14" t="s">
        <v>242</v>
      </c>
      <c r="B93" s="15"/>
      <c r="C93" s="15"/>
      <c r="D93" s="15"/>
      <c r="E93" s="15">
        <f t="shared" si="1"/>
        <v>0</v>
      </c>
    </row>
    <row r="94" spans="1:5" s="9" customFormat="1" ht="14.25">
      <c r="A94" s="14" t="s">
        <v>243</v>
      </c>
      <c r="B94" s="15"/>
      <c r="C94" s="15"/>
      <c r="D94" s="15"/>
      <c r="E94" s="15">
        <f t="shared" si="1"/>
        <v>0</v>
      </c>
    </row>
    <row r="95" spans="1:5" s="9" customFormat="1" ht="14.25">
      <c r="A95" s="14">
        <v>6922</v>
      </c>
      <c r="B95" s="15"/>
      <c r="C95" s="15"/>
      <c r="D95" s="15"/>
      <c r="E95" s="15">
        <f t="shared" si="1"/>
        <v>0</v>
      </c>
    </row>
    <row r="96" spans="1:5" s="9" customFormat="1" ht="14.25">
      <c r="A96" s="14" t="s">
        <v>244</v>
      </c>
      <c r="B96" s="15"/>
      <c r="C96" s="15"/>
      <c r="D96" s="15"/>
      <c r="E96" s="15">
        <f t="shared" si="1"/>
        <v>0</v>
      </c>
    </row>
    <row r="97" spans="1:5" ht="14.25">
      <c r="A97" s="14">
        <v>6929</v>
      </c>
      <c r="B97" s="15"/>
      <c r="C97" s="15"/>
      <c r="D97" s="15"/>
      <c r="E97" s="15">
        <f t="shared" si="1"/>
        <v>0</v>
      </c>
    </row>
    <row r="98" spans="1:5" ht="14.25">
      <c r="A98" s="14" t="s">
        <v>245</v>
      </c>
      <c r="B98" s="15"/>
      <c r="C98" s="15"/>
      <c r="D98" s="15"/>
      <c r="E98" s="15">
        <f t="shared" si="1"/>
        <v>0</v>
      </c>
    </row>
    <row r="99" spans="1:5" ht="14.25">
      <c r="A99" s="14">
        <v>6933</v>
      </c>
      <c r="B99" s="15"/>
      <c r="C99" s="15"/>
      <c r="D99" s="15"/>
      <c r="E99" s="15">
        <f t="shared" si="1"/>
        <v>0</v>
      </c>
    </row>
    <row r="100" spans="1:5" ht="14.25">
      <c r="A100" s="14">
        <v>6949</v>
      </c>
      <c r="B100" s="15"/>
      <c r="C100" s="15"/>
      <c r="D100" s="15"/>
      <c r="E100" s="15">
        <f t="shared" si="1"/>
        <v>0</v>
      </c>
    </row>
    <row r="101" spans="1:5" ht="14.25">
      <c r="A101" s="16" t="s">
        <v>123</v>
      </c>
      <c r="B101" s="24">
        <f>SUM(B78:B100)</f>
        <v>0</v>
      </c>
      <c r="C101" s="24">
        <f>SUM(C78:C100)</f>
        <v>0</v>
      </c>
      <c r="D101" s="24">
        <f>SUM(D78:D100)</f>
        <v>0</v>
      </c>
      <c r="E101" s="24">
        <f>SUM(E78:E100)</f>
        <v>0</v>
      </c>
    </row>
    <row r="102" spans="1:5" ht="25.5">
      <c r="A102" s="18" t="s">
        <v>246</v>
      </c>
      <c r="B102" s="24">
        <f>SUM(B101,B77,B75,B73,B71,B66,B62)</f>
        <v>0</v>
      </c>
      <c r="C102" s="24">
        <f>SUM(C101,C77,C75,C73,C71,C66,C62)</f>
        <v>0</v>
      </c>
      <c r="D102" s="24">
        <f>SUM(D101,D77,D75,D73,D71,D66,D62)</f>
        <v>0</v>
      </c>
      <c r="E102" s="24">
        <f>SUM(E101,E77,E75,E73,E71,E66,E62)</f>
        <v>0</v>
      </c>
    </row>
    <row r="103" spans="1:5" ht="14.25">
      <c r="A103" s="5"/>
      <c r="B103" s="6"/>
      <c r="C103" s="6"/>
      <c r="D103" s="6"/>
      <c r="E103" s="6"/>
    </row>
    <row r="104" spans="1:5" s="9" customFormat="1" ht="14.25">
      <c r="A104" s="7"/>
      <c r="B104" s="8"/>
      <c r="C104" s="8"/>
      <c r="D104" s="8"/>
      <c r="E104" s="8"/>
    </row>
    <row r="105" spans="1:5" s="9" customFormat="1" ht="14.25">
      <c r="A105" s="7"/>
      <c r="B105" s="8"/>
      <c r="C105" s="8"/>
      <c r="D105" s="8"/>
      <c r="E105" s="8"/>
    </row>
    <row r="106" spans="1:5" s="9" customFormat="1" ht="14.25">
      <c r="A106" s="7"/>
      <c r="B106" s="8"/>
      <c r="C106" s="8"/>
      <c r="D106" s="8"/>
      <c r="E106" s="8"/>
    </row>
    <row r="107" spans="1:5" s="9" customFormat="1" ht="14.25">
      <c r="A107" s="7"/>
      <c r="B107" s="8"/>
      <c r="C107" s="8"/>
      <c r="D107" s="8"/>
      <c r="E107" s="8"/>
    </row>
    <row r="108" spans="1:5" s="9" customFormat="1" ht="14.25">
      <c r="A108" s="7"/>
      <c r="B108" s="8"/>
      <c r="C108" s="8"/>
      <c r="D108" s="8"/>
      <c r="E108" s="8"/>
    </row>
    <row r="109" spans="1:5" s="9" customFormat="1" ht="14.25">
      <c r="A109" s="7"/>
      <c r="B109" s="8"/>
      <c r="C109" s="8"/>
      <c r="D109" s="8"/>
      <c r="E109" s="8"/>
    </row>
    <row r="110" ht="14.25">
      <c r="A110" s="19"/>
    </row>
    <row r="111" ht="14.25">
      <c r="A111" s="19"/>
    </row>
    <row r="112" ht="14.25">
      <c r="A112" s="19"/>
    </row>
    <row r="113" spans="1:5" ht="14.25">
      <c r="A113" s="277" t="str">
        <f>'RESUMO CFOP ENTRADAS '!A3:E3</f>
        <v>NOME COMERCIAL: </v>
      </c>
      <c r="B113" s="278"/>
      <c r="C113" s="278"/>
      <c r="D113" s="278"/>
      <c r="E113" s="279"/>
    </row>
    <row r="114" spans="1:5" ht="28.5">
      <c r="A114" s="28" t="s">
        <v>151</v>
      </c>
      <c r="B114" s="28" t="s">
        <v>113</v>
      </c>
      <c r="C114" s="28" t="s">
        <v>114</v>
      </c>
      <c r="D114" s="28" t="s">
        <v>111</v>
      </c>
      <c r="E114" s="28" t="s">
        <v>122</v>
      </c>
    </row>
    <row r="115" spans="1:5" ht="14.25">
      <c r="A115" s="14" t="s">
        <v>247</v>
      </c>
      <c r="B115" s="15"/>
      <c r="C115" s="15"/>
      <c r="D115" s="15"/>
      <c r="E115" s="15">
        <f>B115-C115</f>
        <v>0</v>
      </c>
    </row>
    <row r="116" spans="1:8" ht="14.25">
      <c r="A116" s="14" t="s">
        <v>349</v>
      </c>
      <c r="B116" s="15"/>
      <c r="C116" s="15"/>
      <c r="D116" s="15"/>
      <c r="E116" s="15">
        <f aca="true" t="shared" si="2" ref="E116:E132">B116-C116</f>
        <v>0</v>
      </c>
      <c r="H116" s="27"/>
    </row>
    <row r="117" spans="1:5" ht="14.25">
      <c r="A117" s="14" t="s">
        <v>248</v>
      </c>
      <c r="B117" s="15"/>
      <c r="C117" s="15"/>
      <c r="D117" s="15"/>
      <c r="E117" s="15">
        <f t="shared" si="2"/>
        <v>0</v>
      </c>
    </row>
    <row r="118" spans="1:5" ht="14.25">
      <c r="A118" s="16" t="s">
        <v>123</v>
      </c>
      <c r="B118" s="24">
        <f>SUM(B115:B117)</f>
        <v>0</v>
      </c>
      <c r="C118" s="24">
        <f>SUM(C115:C117)</f>
        <v>0</v>
      </c>
      <c r="D118" s="24">
        <f>SUM(D115:D117)</f>
        <v>0</v>
      </c>
      <c r="E118" s="24">
        <f>SUM(E115:E117)</f>
        <v>0</v>
      </c>
    </row>
    <row r="119" spans="1:5" s="9" customFormat="1" ht="14.25">
      <c r="A119" s="14" t="s">
        <v>249</v>
      </c>
      <c r="B119" s="15"/>
      <c r="C119" s="15"/>
      <c r="D119" s="15"/>
      <c r="E119" s="15">
        <f t="shared" si="2"/>
        <v>0</v>
      </c>
    </row>
    <row r="120" spans="1:5" ht="14.25">
      <c r="A120" s="14">
        <v>7211</v>
      </c>
      <c r="B120" s="15"/>
      <c r="C120" s="15"/>
      <c r="D120" s="15"/>
      <c r="E120" s="15">
        <f t="shared" si="2"/>
        <v>0</v>
      </c>
    </row>
    <row r="121" spans="1:5" ht="14.25">
      <c r="A121" s="16" t="s">
        <v>123</v>
      </c>
      <c r="B121" s="24">
        <f>SUM(B119:B120)</f>
        <v>0</v>
      </c>
      <c r="C121" s="24">
        <f>SUM(C119:C120)</f>
        <v>0</v>
      </c>
      <c r="D121" s="24">
        <f>SUM(D119:D120)</f>
        <v>0</v>
      </c>
      <c r="E121" s="24">
        <f>SUM(E119:E120)</f>
        <v>0</v>
      </c>
    </row>
    <row r="122" spans="1:5" ht="14.25">
      <c r="A122" s="14">
        <v>7251</v>
      </c>
      <c r="B122" s="15"/>
      <c r="C122" s="15"/>
      <c r="D122" s="15"/>
      <c r="E122" s="15">
        <f t="shared" si="2"/>
        <v>0</v>
      </c>
    </row>
    <row r="123" spans="1:5" ht="14.25">
      <c r="A123" s="16" t="s">
        <v>123</v>
      </c>
      <c r="B123" s="24">
        <f>SUM(B122)</f>
        <v>0</v>
      </c>
      <c r="C123" s="24">
        <f>SUM(C122)</f>
        <v>0</v>
      </c>
      <c r="D123" s="24">
        <f>SUM(D122)</f>
        <v>0</v>
      </c>
      <c r="E123" s="24">
        <f>SUM(E122)</f>
        <v>0</v>
      </c>
    </row>
    <row r="124" spans="1:5" ht="14.25">
      <c r="A124" s="14">
        <v>7301</v>
      </c>
      <c r="B124" s="15"/>
      <c r="C124" s="15"/>
      <c r="D124" s="15"/>
      <c r="E124" s="15">
        <f t="shared" si="2"/>
        <v>0</v>
      </c>
    </row>
    <row r="125" spans="1:5" ht="14.25">
      <c r="A125" s="16" t="s">
        <v>123</v>
      </c>
      <c r="B125" s="24">
        <f>SUM(B124)</f>
        <v>0</v>
      </c>
      <c r="C125" s="24">
        <f>SUM(C124)</f>
        <v>0</v>
      </c>
      <c r="D125" s="24">
        <f>SUM(D124)</f>
        <v>0</v>
      </c>
      <c r="E125" s="24">
        <f>SUM(E124)</f>
        <v>0</v>
      </c>
    </row>
    <row r="126" spans="1:5" ht="14.25">
      <c r="A126" s="14">
        <v>7358</v>
      </c>
      <c r="B126" s="15"/>
      <c r="C126" s="15"/>
      <c r="D126" s="15"/>
      <c r="E126" s="15">
        <f t="shared" si="2"/>
        <v>0</v>
      </c>
    </row>
    <row r="127" spans="1:5" ht="14.25">
      <c r="A127" s="16" t="s">
        <v>123</v>
      </c>
      <c r="B127" s="24">
        <f>SUM(B126)</f>
        <v>0</v>
      </c>
      <c r="C127" s="24">
        <f>SUM(C126)</f>
        <v>0</v>
      </c>
      <c r="D127" s="24">
        <f>SUM(D126)</f>
        <v>0</v>
      </c>
      <c r="E127" s="24">
        <f>SUM(E126)</f>
        <v>0</v>
      </c>
    </row>
    <row r="128" spans="1:5" ht="14.25">
      <c r="A128" s="14">
        <v>7210</v>
      </c>
      <c r="B128" s="15"/>
      <c r="C128" s="15"/>
      <c r="D128" s="15"/>
      <c r="E128" s="15">
        <f t="shared" si="2"/>
        <v>0</v>
      </c>
    </row>
    <row r="129" spans="1:5" ht="14.25">
      <c r="A129" s="14" t="s">
        <v>250</v>
      </c>
      <c r="B129" s="15"/>
      <c r="C129" s="15"/>
      <c r="D129" s="15"/>
      <c r="E129" s="15">
        <f t="shared" si="2"/>
        <v>0</v>
      </c>
    </row>
    <row r="130" spans="1:5" ht="14.25">
      <c r="A130" s="14">
        <v>7556</v>
      </c>
      <c r="B130" s="17"/>
      <c r="C130" s="17"/>
      <c r="D130" s="17"/>
      <c r="E130" s="15">
        <f t="shared" si="2"/>
        <v>0</v>
      </c>
    </row>
    <row r="131" spans="1:5" s="9" customFormat="1" ht="14.25">
      <c r="A131" s="14">
        <v>7930</v>
      </c>
      <c r="B131" s="15"/>
      <c r="C131" s="15"/>
      <c r="D131" s="15"/>
      <c r="E131" s="15">
        <f t="shared" si="2"/>
        <v>0</v>
      </c>
    </row>
    <row r="132" spans="1:5" s="9" customFormat="1" ht="14.25">
      <c r="A132" s="14">
        <v>7949</v>
      </c>
      <c r="B132" s="15"/>
      <c r="C132" s="15"/>
      <c r="D132" s="15"/>
      <c r="E132" s="15">
        <f t="shared" si="2"/>
        <v>0</v>
      </c>
    </row>
    <row r="133" spans="1:5" s="9" customFormat="1" ht="14.25">
      <c r="A133" s="16" t="s">
        <v>123</v>
      </c>
      <c r="B133" s="24">
        <f>SUM(B128:B132)</f>
        <v>0</v>
      </c>
      <c r="C133" s="24">
        <f>SUM(C128:C132)</f>
        <v>0</v>
      </c>
      <c r="D133" s="24">
        <f>SUM(D128:D132)</f>
        <v>0</v>
      </c>
      <c r="E133" s="24">
        <f>SUM(E128:E132)</f>
        <v>0</v>
      </c>
    </row>
    <row r="134" spans="1:5" ht="25.5">
      <c r="A134" s="18" t="s">
        <v>251</v>
      </c>
      <c r="B134" s="24">
        <f>SUM(B133,B127,B125,B123,B121,B118)</f>
        <v>0</v>
      </c>
      <c r="C134" s="24">
        <f>SUM(C133,C127,C125,C123,C121,C118)</f>
        <v>0</v>
      </c>
      <c r="D134" s="24">
        <f>SUM(D133,D127,D125,D123,D121,D118)</f>
        <v>0</v>
      </c>
      <c r="E134" s="24">
        <f>SUM(E133,E127,E125,E123,E121,E118)</f>
        <v>0</v>
      </c>
    </row>
    <row r="135" spans="1:10" ht="14.25">
      <c r="A135" s="236" t="s">
        <v>278</v>
      </c>
      <c r="B135" s="235">
        <f>SUM(B53,B102,B134)</f>
        <v>0</v>
      </c>
      <c r="C135" s="235">
        <f>SUM(C53,C102,C134)</f>
        <v>0</v>
      </c>
      <c r="D135" s="235">
        <f>SUM(D53,D102,D134)</f>
        <v>0</v>
      </c>
      <c r="E135" s="235">
        <f>SUM(E53,E102,E134)</f>
        <v>0</v>
      </c>
      <c r="H135" s="259"/>
      <c r="I135" s="259"/>
      <c r="J135" s="259"/>
    </row>
    <row r="136" spans="1:5" s="9" customFormat="1" ht="14.25">
      <c r="A136" s="10"/>
      <c r="B136" s="262"/>
      <c r="C136" s="262"/>
      <c r="D136" s="262"/>
      <c r="E136" s="11"/>
    </row>
    <row r="138" spans="1:5" s="9" customFormat="1" ht="14.25">
      <c r="A138" s="10"/>
      <c r="B138" s="11"/>
      <c r="C138" s="11"/>
      <c r="D138" s="11"/>
      <c r="E138" s="11"/>
    </row>
    <row r="139" spans="1:5" s="9" customFormat="1" ht="14.25">
      <c r="A139" s="10"/>
      <c r="B139" s="11"/>
      <c r="C139" s="11"/>
      <c r="D139" s="11"/>
      <c r="E139" s="11"/>
    </row>
    <row r="140" spans="1:5" s="9" customFormat="1" ht="14.25">
      <c r="A140" s="10"/>
      <c r="B140" s="11"/>
      <c r="C140" s="11"/>
      <c r="D140" s="11"/>
      <c r="E140" s="11"/>
    </row>
  </sheetData>
  <sheetProtection/>
  <mergeCells count="3">
    <mergeCell ref="A3:E3"/>
    <mergeCell ref="A56:E56"/>
    <mergeCell ref="A113:E113"/>
  </mergeCells>
  <printOptions horizontalCentered="1"/>
  <pageMargins left="0.5118110236220472" right="0.5118110236220472" top="0.7874015748031497" bottom="0.5905511811023623" header="0.1968503937007874" footer="0.31496062992125984"/>
  <pageSetup horizontalDpi="600" verticalDpi="600" orientation="portrait" paperSize="9" scale="91" r:id="rId2"/>
  <headerFooter>
    <oddHeader>&amp;R&amp;"+,Itálico"&amp;8
</oddHeader>
  </headerFooter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0.57421875" style="35" customWidth="1"/>
    <col min="2" max="2" width="17.57421875" style="35" customWidth="1"/>
    <col min="3" max="3" width="18.00390625" style="35" customWidth="1"/>
    <col min="4" max="4" width="17.421875" style="35" customWidth="1"/>
    <col min="5" max="5" width="17.00390625" style="35" customWidth="1"/>
    <col min="6" max="6" width="12.7109375" style="35" bestFit="1" customWidth="1"/>
    <col min="7" max="8" width="15.421875" style="36" bestFit="1" customWidth="1"/>
    <col min="9" max="9" width="13.8515625" style="36" bestFit="1" customWidth="1"/>
    <col min="10" max="16384" width="9.140625" style="35" customWidth="1"/>
  </cols>
  <sheetData>
    <row r="1" spans="1:5" s="2" customFormat="1" ht="25.5" customHeight="1">
      <c r="A1" s="12"/>
      <c r="B1" s="1"/>
      <c r="C1" s="1"/>
      <c r="D1" s="1"/>
      <c r="E1" s="1"/>
    </row>
    <row r="2" spans="1:5" s="23" customFormat="1" ht="18" customHeight="1">
      <c r="A2" s="252" t="s">
        <v>173</v>
      </c>
      <c r="B2" s="22"/>
      <c r="C2" s="22"/>
      <c r="D2" s="22"/>
      <c r="E2" s="22"/>
    </row>
    <row r="3" spans="7:9" s="37" customFormat="1" ht="5.25">
      <c r="G3" s="38"/>
      <c r="H3" s="38"/>
      <c r="I3" s="38"/>
    </row>
    <row r="4" spans="1:9" s="73" customFormat="1" ht="14.25">
      <c r="A4" s="283" t="str">
        <f>'RESUMO CFOP ENTRADAS '!A3:E3</f>
        <v>NOME COMERCIAL: </v>
      </c>
      <c r="B4" s="284"/>
      <c r="C4" s="284"/>
      <c r="D4" s="284"/>
      <c r="E4" s="285"/>
      <c r="G4" s="74"/>
      <c r="H4" s="74"/>
      <c r="I4" s="74"/>
    </row>
    <row r="5" spans="1:9" s="37" customFormat="1" ht="5.25">
      <c r="A5" s="52"/>
      <c r="B5" s="53"/>
      <c r="C5" s="54"/>
      <c r="D5" s="54"/>
      <c r="E5" s="55"/>
      <c r="G5" s="38"/>
      <c r="H5" s="38"/>
      <c r="I5" s="38"/>
    </row>
    <row r="6" spans="1:9" s="73" customFormat="1" ht="14.25">
      <c r="A6" s="287" t="s">
        <v>324</v>
      </c>
      <c r="B6" s="288"/>
      <c r="C6" s="288"/>
      <c r="D6" s="288"/>
      <c r="E6" s="289"/>
      <c r="G6" s="74"/>
      <c r="H6" s="74"/>
      <c r="I6" s="74"/>
    </row>
    <row r="7" spans="1:9" s="37" customFormat="1" ht="5.25">
      <c r="A7" s="56"/>
      <c r="B7" s="57"/>
      <c r="C7" s="57"/>
      <c r="D7" s="57"/>
      <c r="E7" s="58"/>
      <c r="G7" s="38"/>
      <c r="H7" s="38"/>
      <c r="I7" s="38"/>
    </row>
    <row r="8" spans="1:5" ht="14.25">
      <c r="A8" s="286" t="s">
        <v>138</v>
      </c>
      <c r="B8" s="286"/>
      <c r="C8" s="286"/>
      <c r="D8" s="286"/>
      <c r="E8" s="286"/>
    </row>
    <row r="9" spans="1:9" s="73" customFormat="1" ht="28.5">
      <c r="A9" s="75" t="s">
        <v>112</v>
      </c>
      <c r="B9" s="75" t="s">
        <v>113</v>
      </c>
      <c r="C9" s="75" t="s">
        <v>114</v>
      </c>
      <c r="D9" s="75" t="s">
        <v>111</v>
      </c>
      <c r="E9" s="39" t="s">
        <v>115</v>
      </c>
      <c r="G9" s="74"/>
      <c r="H9" s="74"/>
      <c r="I9" s="74"/>
    </row>
    <row r="10" spans="1:9" s="73" customFormat="1" ht="14.25">
      <c r="A10" s="76" t="s">
        <v>116</v>
      </c>
      <c r="B10" s="77">
        <f>'RESUMO CFOP ENTRADAS '!B9</f>
        <v>0</v>
      </c>
      <c r="C10" s="77">
        <f>'RESUMO CFOP ENTRADAS '!C9</f>
        <v>0</v>
      </c>
      <c r="D10" s="77">
        <f>'RESUMO CFOP ENTRADAS '!D9</f>
        <v>0</v>
      </c>
      <c r="E10" s="77">
        <f>B10-C10</f>
        <v>0</v>
      </c>
      <c r="G10" s="74"/>
      <c r="H10" s="74"/>
      <c r="I10" s="74"/>
    </row>
    <row r="11" spans="1:9" s="73" customFormat="1" ht="14.25">
      <c r="A11" s="76" t="s">
        <v>117</v>
      </c>
      <c r="B11" s="77">
        <f>'RESUMO CFOP ENTRADAS '!B14</f>
        <v>0</v>
      </c>
      <c r="C11" s="77">
        <f>'RESUMO CFOP ENTRADAS '!C14</f>
        <v>0</v>
      </c>
      <c r="D11" s="77">
        <f>'RESUMO CFOP ENTRADAS '!D14</f>
        <v>0</v>
      </c>
      <c r="E11" s="77">
        <f aca="true" t="shared" si="0" ref="E11:E17">B11-C11</f>
        <v>0</v>
      </c>
      <c r="G11" s="74"/>
      <c r="H11" s="74"/>
      <c r="I11" s="74"/>
    </row>
    <row r="12" spans="1:9" s="73" customFormat="1" ht="14.25">
      <c r="A12" s="76" t="s">
        <v>118</v>
      </c>
      <c r="B12" s="77">
        <f>'RESUMO CFOP ENTRADAS '!B19</f>
        <v>0</v>
      </c>
      <c r="C12" s="77">
        <f>'RESUMO CFOP ENTRADAS '!C19</f>
        <v>0</v>
      </c>
      <c r="D12" s="77">
        <f>'RESUMO CFOP ENTRADAS '!D19</f>
        <v>0</v>
      </c>
      <c r="E12" s="77">
        <f t="shared" si="0"/>
        <v>0</v>
      </c>
      <c r="G12" s="74"/>
      <c r="H12" s="74"/>
      <c r="I12" s="74"/>
    </row>
    <row r="13" spans="1:9" s="73" customFormat="1" ht="14.25">
      <c r="A13" s="76" t="s">
        <v>119</v>
      </c>
      <c r="B13" s="77">
        <f>'RESUMO CFOP ENTRADAS '!B21</f>
        <v>0</v>
      </c>
      <c r="C13" s="77">
        <f>'RESUMO CFOP ENTRADAS '!C21</f>
        <v>0</v>
      </c>
      <c r="D13" s="77">
        <f>'RESUMO CFOP ENTRADAS '!D21</f>
        <v>0</v>
      </c>
      <c r="E13" s="77">
        <f t="shared" si="0"/>
        <v>0</v>
      </c>
      <c r="F13" s="78"/>
      <c r="G13" s="74"/>
      <c r="H13" s="74"/>
      <c r="I13" s="74"/>
    </row>
    <row r="14" spans="1:9" s="73" customFormat="1" ht="14.25">
      <c r="A14" s="76" t="s">
        <v>120</v>
      </c>
      <c r="B14" s="77">
        <f>'RESUMO CFOP ENTRADAS '!B23</f>
        <v>0</v>
      </c>
      <c r="C14" s="77">
        <f>'RESUMO CFOP ENTRADAS '!C23</f>
        <v>0</v>
      </c>
      <c r="D14" s="77">
        <f>'RESUMO CFOP ENTRADAS '!D23</f>
        <v>0</v>
      </c>
      <c r="E14" s="77">
        <f t="shared" si="0"/>
        <v>0</v>
      </c>
      <c r="G14" s="74"/>
      <c r="H14" s="74"/>
      <c r="I14" s="74"/>
    </row>
    <row r="15" spans="1:9" s="73" customFormat="1" ht="14.25">
      <c r="A15" s="76" t="s">
        <v>121</v>
      </c>
      <c r="B15" s="77">
        <f>'RESUMO CFOP ENTRADAS '!B25</f>
        <v>0</v>
      </c>
      <c r="C15" s="77">
        <f>'RESUMO CFOP ENTRADAS '!C25</f>
        <v>0</v>
      </c>
      <c r="D15" s="77">
        <f>'RESUMO CFOP ENTRADAS '!D25</f>
        <v>0</v>
      </c>
      <c r="E15" s="77">
        <f t="shared" si="0"/>
        <v>0</v>
      </c>
      <c r="G15" s="74"/>
      <c r="H15" s="74"/>
      <c r="I15" s="74"/>
    </row>
    <row r="16" spans="1:9" s="73" customFormat="1" ht="14.25">
      <c r="A16" s="76" t="s">
        <v>122</v>
      </c>
      <c r="B16" s="77">
        <f>'RESUMO CFOP ENTRADAS '!B48</f>
        <v>0</v>
      </c>
      <c r="C16" s="77">
        <f>'RESUMO CFOP ENTRADAS '!C48</f>
        <v>0</v>
      </c>
      <c r="D16" s="77">
        <f>'RESUMO CFOP ENTRADAS '!D48</f>
        <v>0</v>
      </c>
      <c r="E16" s="77">
        <f t="shared" si="0"/>
        <v>0</v>
      </c>
      <c r="G16" s="74"/>
      <c r="H16" s="74"/>
      <c r="I16" s="74"/>
    </row>
    <row r="17" spans="1:9" s="73" customFormat="1" ht="14.25">
      <c r="A17" s="79" t="s">
        <v>123</v>
      </c>
      <c r="B17" s="80">
        <f>SUM(B10:B16)</f>
        <v>0</v>
      </c>
      <c r="C17" s="80">
        <f>SUM(C10:C16)</f>
        <v>0</v>
      </c>
      <c r="D17" s="80">
        <f>SUM(D10:D16)</f>
        <v>0</v>
      </c>
      <c r="E17" s="81">
        <f t="shared" si="0"/>
        <v>0</v>
      </c>
      <c r="G17" s="74"/>
      <c r="H17" s="74"/>
      <c r="I17" s="74"/>
    </row>
    <row r="18" spans="2:3" ht="12.75">
      <c r="B18" s="41"/>
      <c r="C18" s="41"/>
    </row>
    <row r="19" spans="1:9" s="73" customFormat="1" ht="14.25">
      <c r="A19" s="280" t="s">
        <v>124</v>
      </c>
      <c r="B19" s="281"/>
      <c r="C19" s="281"/>
      <c r="D19" s="281"/>
      <c r="E19" s="282"/>
      <c r="G19" s="74"/>
      <c r="H19" s="74"/>
      <c r="I19" s="74"/>
    </row>
    <row r="20" spans="1:9" s="73" customFormat="1" ht="28.5">
      <c r="A20" s="75" t="s">
        <v>112</v>
      </c>
      <c r="B20" s="75" t="s">
        <v>113</v>
      </c>
      <c r="C20" s="75" t="s">
        <v>114</v>
      </c>
      <c r="D20" s="75" t="s">
        <v>111</v>
      </c>
      <c r="E20" s="39" t="s">
        <v>115</v>
      </c>
      <c r="G20" s="74"/>
      <c r="H20" s="74"/>
      <c r="I20" s="74"/>
    </row>
    <row r="21" spans="1:9" s="73" customFormat="1" ht="14.25">
      <c r="A21" s="76" t="s">
        <v>116</v>
      </c>
      <c r="B21" s="77">
        <f>'RESUMO CFOP ENTRADAS '!B60</f>
        <v>0</v>
      </c>
      <c r="C21" s="77">
        <f>'RESUMO CFOP ENTRADAS '!C60</f>
        <v>0</v>
      </c>
      <c r="D21" s="77">
        <f>'RESUMO CFOP ENTRADAS '!D60</f>
        <v>0</v>
      </c>
      <c r="E21" s="77">
        <f>B21-C21</f>
        <v>0</v>
      </c>
      <c r="G21" s="74"/>
      <c r="H21" s="74"/>
      <c r="I21" s="74"/>
    </row>
    <row r="22" spans="1:9" s="73" customFormat="1" ht="14.25">
      <c r="A22" s="76" t="s">
        <v>117</v>
      </c>
      <c r="B22" s="77">
        <f>'RESUMO CFOP ENTRADAS '!B65</f>
        <v>0</v>
      </c>
      <c r="C22" s="77">
        <f>'RESUMO CFOP ENTRADAS '!C65</f>
        <v>0</v>
      </c>
      <c r="D22" s="77">
        <f>'RESUMO CFOP ENTRADAS '!D65</f>
        <v>0</v>
      </c>
      <c r="E22" s="77">
        <f aca="true" t="shared" si="1" ref="E22:E28">B22-C22</f>
        <v>0</v>
      </c>
      <c r="G22" s="74"/>
      <c r="H22" s="74"/>
      <c r="I22" s="74"/>
    </row>
    <row r="23" spans="1:9" s="73" customFormat="1" ht="14.25">
      <c r="A23" s="76" t="s">
        <v>118</v>
      </c>
      <c r="B23" s="77">
        <f>'RESUMO CFOP ENTRADAS '!B70</f>
        <v>0</v>
      </c>
      <c r="C23" s="77">
        <f>'RESUMO CFOP ENTRADAS '!C70</f>
        <v>0</v>
      </c>
      <c r="D23" s="77">
        <f>'RESUMO CFOP ENTRADAS '!D70</f>
        <v>0</v>
      </c>
      <c r="E23" s="77">
        <f t="shared" si="1"/>
        <v>0</v>
      </c>
      <c r="G23" s="74"/>
      <c r="H23" s="74"/>
      <c r="I23" s="74"/>
    </row>
    <row r="24" spans="1:9" s="73" customFormat="1" ht="14.25">
      <c r="A24" s="76" t="s">
        <v>119</v>
      </c>
      <c r="B24" s="77">
        <f>'RESUMO CFOP ENTRADAS '!B72</f>
        <v>0</v>
      </c>
      <c r="C24" s="77">
        <f>'RESUMO CFOP ENTRADAS '!C72</f>
        <v>0</v>
      </c>
      <c r="D24" s="77">
        <f>'RESUMO CFOP ENTRADAS '!D72</f>
        <v>0</v>
      </c>
      <c r="E24" s="77">
        <f t="shared" si="1"/>
        <v>0</v>
      </c>
      <c r="G24" s="74"/>
      <c r="H24" s="74"/>
      <c r="I24" s="74"/>
    </row>
    <row r="25" spans="1:9" s="73" customFormat="1" ht="14.25">
      <c r="A25" s="76" t="s">
        <v>120</v>
      </c>
      <c r="B25" s="77">
        <f>'RESUMO CFOP ENTRADAS '!B74</f>
        <v>0</v>
      </c>
      <c r="C25" s="77">
        <f>'RESUMO CFOP ENTRADAS '!C74</f>
        <v>0</v>
      </c>
      <c r="D25" s="77">
        <f>'RESUMO CFOP ENTRADAS '!D74</f>
        <v>0</v>
      </c>
      <c r="E25" s="77">
        <f t="shared" si="1"/>
        <v>0</v>
      </c>
      <c r="G25" s="74"/>
      <c r="H25" s="74"/>
      <c r="I25" s="74"/>
    </row>
    <row r="26" spans="1:9" s="73" customFormat="1" ht="14.25">
      <c r="A26" s="76" t="s">
        <v>121</v>
      </c>
      <c r="B26" s="77">
        <f>'RESUMO CFOP ENTRADAS '!B76</f>
        <v>0</v>
      </c>
      <c r="C26" s="77">
        <f>'RESUMO CFOP ENTRADAS '!C76</f>
        <v>0</v>
      </c>
      <c r="D26" s="77">
        <f>'RESUMO CFOP ENTRADAS '!D76</f>
        <v>0</v>
      </c>
      <c r="E26" s="77">
        <f t="shared" si="1"/>
        <v>0</v>
      </c>
      <c r="G26" s="74"/>
      <c r="H26" s="74"/>
      <c r="I26" s="74"/>
    </row>
    <row r="27" spans="1:9" s="73" customFormat="1" ht="14.25">
      <c r="A27" s="76" t="s">
        <v>122</v>
      </c>
      <c r="B27" s="77">
        <f>'RESUMO CFOP ENTRADAS '!B99</f>
        <v>0</v>
      </c>
      <c r="C27" s="77">
        <f>'RESUMO CFOP ENTRADAS '!C99</f>
        <v>0</v>
      </c>
      <c r="D27" s="77">
        <f>'RESUMO CFOP ENTRADAS '!D99</f>
        <v>0</v>
      </c>
      <c r="E27" s="77">
        <f t="shared" si="1"/>
        <v>0</v>
      </c>
      <c r="G27" s="74"/>
      <c r="H27" s="74"/>
      <c r="I27" s="74"/>
    </row>
    <row r="28" spans="1:9" s="73" customFormat="1" ht="14.25">
      <c r="A28" s="79" t="s">
        <v>123</v>
      </c>
      <c r="B28" s="80">
        <f>SUM(B21:B27)</f>
        <v>0</v>
      </c>
      <c r="C28" s="80">
        <f>SUM(C21:C27)</f>
        <v>0</v>
      </c>
      <c r="D28" s="80">
        <f>SUM(D21:D27)</f>
        <v>0</v>
      </c>
      <c r="E28" s="81">
        <f t="shared" si="1"/>
        <v>0</v>
      </c>
      <c r="G28" s="74"/>
      <c r="H28" s="74"/>
      <c r="I28" s="74"/>
    </row>
    <row r="30" spans="1:9" s="73" customFormat="1" ht="14.25">
      <c r="A30" s="280" t="s">
        <v>125</v>
      </c>
      <c r="B30" s="281"/>
      <c r="C30" s="281"/>
      <c r="D30" s="281"/>
      <c r="E30" s="282"/>
      <c r="G30" s="74"/>
      <c r="H30" s="74"/>
      <c r="I30" s="74"/>
    </row>
    <row r="31" spans="1:9" s="73" customFormat="1" ht="28.5">
      <c r="A31" s="75" t="s">
        <v>112</v>
      </c>
      <c r="B31" s="75" t="s">
        <v>113</v>
      </c>
      <c r="C31" s="75" t="s">
        <v>114</v>
      </c>
      <c r="D31" s="75" t="s">
        <v>111</v>
      </c>
      <c r="E31" s="39" t="s">
        <v>115</v>
      </c>
      <c r="G31" s="74"/>
      <c r="H31" s="74"/>
      <c r="I31" s="74"/>
    </row>
    <row r="32" spans="1:9" s="73" customFormat="1" ht="14.25">
      <c r="A32" s="76" t="s">
        <v>116</v>
      </c>
      <c r="B32" s="77">
        <f>'RESUMO CFOP ENTRADAS '!B109</f>
        <v>0</v>
      </c>
      <c r="C32" s="77">
        <f>'RESUMO CFOP ENTRADAS '!C109</f>
        <v>0</v>
      </c>
      <c r="D32" s="77">
        <f>'RESUMO CFOP ENTRADAS '!D109</f>
        <v>0</v>
      </c>
      <c r="E32" s="77">
        <f>B32-C32</f>
        <v>0</v>
      </c>
      <c r="G32" s="74"/>
      <c r="H32" s="74"/>
      <c r="I32" s="74"/>
    </row>
    <row r="33" spans="1:9" s="73" customFormat="1" ht="14.25">
      <c r="A33" s="76" t="s">
        <v>118</v>
      </c>
      <c r="B33" s="77">
        <f>'RESUMO CFOP ENTRADAS '!B112</f>
        <v>0</v>
      </c>
      <c r="C33" s="77">
        <f>'RESUMO CFOP ENTRADAS '!C112</f>
        <v>0</v>
      </c>
      <c r="D33" s="77">
        <f>'RESUMO CFOP ENTRADAS '!D112</f>
        <v>0</v>
      </c>
      <c r="E33" s="77">
        <f aca="true" t="shared" si="2" ref="E33:E38">B33-C33</f>
        <v>0</v>
      </c>
      <c r="G33" s="74"/>
      <c r="H33" s="74"/>
      <c r="I33" s="74"/>
    </row>
    <row r="34" spans="1:9" s="73" customFormat="1" ht="14.25">
      <c r="A34" s="76" t="s">
        <v>119</v>
      </c>
      <c r="B34" s="77">
        <f>'RESUMO CFOP ENTRADAS '!B114</f>
        <v>0</v>
      </c>
      <c r="C34" s="77">
        <f>'RESUMO CFOP ENTRADAS '!C114</f>
        <v>0</v>
      </c>
      <c r="D34" s="77">
        <f>'RESUMO CFOP ENTRADAS '!D114</f>
        <v>0</v>
      </c>
      <c r="E34" s="77">
        <f t="shared" si="2"/>
        <v>0</v>
      </c>
      <c r="G34" s="74"/>
      <c r="H34" s="74"/>
      <c r="I34" s="74"/>
    </row>
    <row r="35" spans="1:9" s="73" customFormat="1" ht="14.25">
      <c r="A35" s="76" t="s">
        <v>120</v>
      </c>
      <c r="B35" s="77">
        <f>'RESUMO CFOP ENTRADAS '!B116</f>
        <v>0</v>
      </c>
      <c r="C35" s="77">
        <f>'RESUMO CFOP ENTRADAS '!C116</f>
        <v>0</v>
      </c>
      <c r="D35" s="77">
        <f>'RESUMO CFOP ENTRADAS '!D116</f>
        <v>0</v>
      </c>
      <c r="E35" s="77">
        <f t="shared" si="2"/>
        <v>0</v>
      </c>
      <c r="G35" s="74"/>
      <c r="H35" s="74"/>
      <c r="I35" s="74"/>
    </row>
    <row r="36" spans="1:9" s="73" customFormat="1" ht="14.25">
      <c r="A36" s="76" t="s">
        <v>121</v>
      </c>
      <c r="B36" s="77">
        <f>'RESUMO CFOP ENTRADAS '!B118</f>
        <v>0</v>
      </c>
      <c r="C36" s="77">
        <f>'RESUMO CFOP ENTRADAS '!C118</f>
        <v>0</v>
      </c>
      <c r="D36" s="77">
        <f>'RESUMO CFOP ENTRADAS '!D118</f>
        <v>0</v>
      </c>
      <c r="E36" s="77">
        <f t="shared" si="2"/>
        <v>0</v>
      </c>
      <c r="G36" s="74"/>
      <c r="H36" s="74"/>
      <c r="I36" s="74"/>
    </row>
    <row r="37" spans="1:9" s="73" customFormat="1" ht="14.25">
      <c r="A37" s="76" t="s">
        <v>122</v>
      </c>
      <c r="B37" s="77">
        <f>'RESUMO CFOP ENTRADAS '!B124</f>
        <v>0</v>
      </c>
      <c r="C37" s="77">
        <f>'RESUMO CFOP ENTRADAS '!C124</f>
        <v>0</v>
      </c>
      <c r="D37" s="77">
        <f>'RESUMO CFOP ENTRADAS '!D124</f>
        <v>0</v>
      </c>
      <c r="E37" s="77">
        <f t="shared" si="2"/>
        <v>0</v>
      </c>
      <c r="G37" s="74"/>
      <c r="H37" s="74"/>
      <c r="I37" s="74"/>
    </row>
    <row r="38" spans="1:9" s="73" customFormat="1" ht="14.25">
      <c r="A38" s="79" t="s">
        <v>123</v>
      </c>
      <c r="B38" s="80">
        <f>SUM(B32:B37)</f>
        <v>0</v>
      </c>
      <c r="C38" s="80">
        <f>SUM(C32:C37)</f>
        <v>0</v>
      </c>
      <c r="D38" s="80">
        <f>SUM(D32:D37)</f>
        <v>0</v>
      </c>
      <c r="E38" s="81">
        <f t="shared" si="2"/>
        <v>0</v>
      </c>
      <c r="G38" s="74"/>
      <c r="H38" s="74"/>
      <c r="I38" s="74"/>
    </row>
    <row r="40" spans="1:9" ht="33.75" customHeight="1">
      <c r="A40" s="85" t="s">
        <v>126</v>
      </c>
      <c r="B40" s="86">
        <f>SUM(B17,B28,B38)</f>
        <v>0</v>
      </c>
      <c r="C40" s="86">
        <f>SUM(C17,C28,C38)</f>
        <v>0</v>
      </c>
      <c r="D40" s="86">
        <f>SUM(D17,D28,D38)</f>
        <v>0</v>
      </c>
      <c r="E40" s="86">
        <f>SUM(E17,E28,E38)</f>
        <v>0</v>
      </c>
      <c r="G40" s="42"/>
      <c r="H40" s="42"/>
      <c r="I40" s="42"/>
    </row>
    <row r="41" spans="1:5" ht="12.75">
      <c r="A41" s="43"/>
      <c r="B41" s="44"/>
      <c r="C41" s="44"/>
      <c r="D41" s="44"/>
      <c r="E41" s="44"/>
    </row>
    <row r="42" spans="2:5" ht="12.75">
      <c r="B42" s="45"/>
      <c r="C42" s="45"/>
      <c r="D42" s="45"/>
      <c r="E42" s="45"/>
    </row>
    <row r="43" spans="1:9" s="73" customFormat="1" ht="14.25">
      <c r="A43" s="280" t="s">
        <v>139</v>
      </c>
      <c r="B43" s="281"/>
      <c r="C43" s="281"/>
      <c r="D43" s="281"/>
      <c r="E43" s="282"/>
      <c r="G43" s="74"/>
      <c r="H43" s="74"/>
      <c r="I43" s="74"/>
    </row>
    <row r="44" spans="1:9" s="73" customFormat="1" ht="28.5">
      <c r="A44" s="82" t="s">
        <v>112</v>
      </c>
      <c r="B44" s="82" t="s">
        <v>113</v>
      </c>
      <c r="C44" s="82" t="s">
        <v>114</v>
      </c>
      <c r="D44" s="82" t="s">
        <v>111</v>
      </c>
      <c r="E44" s="83" t="s">
        <v>127</v>
      </c>
      <c r="G44" s="74"/>
      <c r="H44" s="74"/>
      <c r="I44" s="74"/>
    </row>
    <row r="45" spans="1:9" s="73" customFormat="1" ht="14.25">
      <c r="A45" s="76" t="s">
        <v>128</v>
      </c>
      <c r="B45" s="77">
        <f>'RESUMO CFPO SAÍDAS'!B9</f>
        <v>0</v>
      </c>
      <c r="C45" s="77">
        <f>'RESUMO CFPO SAÍDAS'!C9</f>
        <v>0</v>
      </c>
      <c r="D45" s="77">
        <f>'RESUMO CFPO SAÍDAS'!D9</f>
        <v>0</v>
      </c>
      <c r="E45" s="77">
        <f>B45-C45</f>
        <v>0</v>
      </c>
      <c r="G45" s="74"/>
      <c r="H45" s="74"/>
      <c r="I45" s="74"/>
    </row>
    <row r="46" spans="1:9" s="73" customFormat="1" ht="14.25">
      <c r="A46" s="76" t="s">
        <v>117</v>
      </c>
      <c r="B46" s="77">
        <f>'RESUMO CFPO SAÍDAS'!B14</f>
        <v>0</v>
      </c>
      <c r="C46" s="77">
        <f>'RESUMO CFPO SAÍDAS'!C14</f>
        <v>0</v>
      </c>
      <c r="D46" s="77">
        <f>'RESUMO CFPO SAÍDAS'!D14</f>
        <v>0</v>
      </c>
      <c r="E46" s="77">
        <f aca="true" t="shared" si="3" ref="E46:E52">B46-C46</f>
        <v>0</v>
      </c>
      <c r="G46" s="74"/>
      <c r="H46" s="74"/>
      <c r="I46" s="74"/>
    </row>
    <row r="47" spans="1:9" s="73" customFormat="1" ht="14.25">
      <c r="A47" s="76" t="s">
        <v>118</v>
      </c>
      <c r="B47" s="77">
        <f>'RESUMO CFPO SAÍDAS'!B19</f>
        <v>0</v>
      </c>
      <c r="C47" s="77">
        <f>'RESUMO CFPO SAÍDAS'!C19</f>
        <v>0</v>
      </c>
      <c r="D47" s="77">
        <f>'RESUMO CFPO SAÍDAS'!D19</f>
        <v>0</v>
      </c>
      <c r="E47" s="77">
        <f t="shared" si="3"/>
        <v>0</v>
      </c>
      <c r="G47" s="74"/>
      <c r="H47" s="74"/>
      <c r="I47" s="74"/>
    </row>
    <row r="48" spans="1:9" s="73" customFormat="1" ht="14.25">
      <c r="A48" s="76" t="s">
        <v>119</v>
      </c>
      <c r="B48" s="77">
        <f>'RESUMO CFPO SAÍDAS'!B21</f>
        <v>0</v>
      </c>
      <c r="C48" s="77">
        <f>'RESUMO CFPO SAÍDAS'!C21</f>
        <v>0</v>
      </c>
      <c r="D48" s="77">
        <f>'RESUMO CFPO SAÍDAS'!D21</f>
        <v>0</v>
      </c>
      <c r="E48" s="77">
        <f t="shared" si="3"/>
        <v>0</v>
      </c>
      <c r="G48" s="74"/>
      <c r="H48" s="74"/>
      <c r="I48" s="74"/>
    </row>
    <row r="49" spans="1:9" s="73" customFormat="1" ht="14.25">
      <c r="A49" s="76" t="s">
        <v>120</v>
      </c>
      <c r="B49" s="77">
        <f>'RESUMO CFPO SAÍDAS'!B23</f>
        <v>0</v>
      </c>
      <c r="C49" s="77">
        <f>'RESUMO CFPO SAÍDAS'!C23</f>
        <v>0</v>
      </c>
      <c r="D49" s="77">
        <f>'RESUMO CFPO SAÍDAS'!D23</f>
        <v>0</v>
      </c>
      <c r="E49" s="77">
        <f t="shared" si="3"/>
        <v>0</v>
      </c>
      <c r="G49" s="74"/>
      <c r="H49" s="74"/>
      <c r="I49" s="74"/>
    </row>
    <row r="50" spans="1:9" s="73" customFormat="1" ht="14.25">
      <c r="A50" s="76" t="s">
        <v>121</v>
      </c>
      <c r="B50" s="77">
        <f>'RESUMO CFPO SAÍDAS'!B25</f>
        <v>0</v>
      </c>
      <c r="C50" s="77">
        <f>'RESUMO CFPO SAÍDAS'!C25</f>
        <v>0</v>
      </c>
      <c r="D50" s="77">
        <f>'RESUMO CFPO SAÍDAS'!D25</f>
        <v>0</v>
      </c>
      <c r="E50" s="77">
        <f t="shared" si="3"/>
        <v>0</v>
      </c>
      <c r="G50" s="74"/>
      <c r="H50" s="74"/>
      <c r="I50" s="74"/>
    </row>
    <row r="51" spans="1:9" s="73" customFormat="1" ht="14.25">
      <c r="A51" s="76" t="s">
        <v>122</v>
      </c>
      <c r="B51" s="84">
        <f>'RESUMO CFPO SAÍDAS'!B52</f>
        <v>0</v>
      </c>
      <c r="C51" s="84">
        <f>'RESUMO CFPO SAÍDAS'!C52</f>
        <v>0</v>
      </c>
      <c r="D51" s="84">
        <f>'RESUMO CFPO SAÍDAS'!D52</f>
        <v>0</v>
      </c>
      <c r="E51" s="77">
        <f t="shared" si="3"/>
        <v>0</v>
      </c>
      <c r="G51" s="74"/>
      <c r="H51" s="74"/>
      <c r="I51" s="74"/>
    </row>
    <row r="52" spans="1:9" s="73" customFormat="1" ht="14.25">
      <c r="A52" s="79" t="s">
        <v>123</v>
      </c>
      <c r="B52" s="80">
        <f>SUM(B45:B51)</f>
        <v>0</v>
      </c>
      <c r="C52" s="80">
        <f>SUM(C45:C51)</f>
        <v>0</v>
      </c>
      <c r="D52" s="80">
        <f>SUM(D45:D51)</f>
        <v>0</v>
      </c>
      <c r="E52" s="81">
        <f t="shared" si="3"/>
        <v>0</v>
      </c>
      <c r="G52" s="74"/>
      <c r="H52" s="74"/>
      <c r="I52" s="74"/>
    </row>
    <row r="53" spans="1:5" ht="12.75">
      <c r="A53" s="46"/>
      <c r="B53" s="47"/>
      <c r="C53" s="48"/>
      <c r="D53" s="48"/>
      <c r="E53" s="47"/>
    </row>
    <row r="54" spans="1:9" s="73" customFormat="1" ht="14.25">
      <c r="A54" s="280" t="s">
        <v>129</v>
      </c>
      <c r="B54" s="281"/>
      <c r="C54" s="281"/>
      <c r="D54" s="281"/>
      <c r="E54" s="282"/>
      <c r="G54" s="74"/>
      <c r="H54" s="74"/>
      <c r="I54" s="74"/>
    </row>
    <row r="55" spans="1:9" s="73" customFormat="1" ht="28.5">
      <c r="A55" s="82" t="s">
        <v>112</v>
      </c>
      <c r="B55" s="82" t="s">
        <v>113</v>
      </c>
      <c r="C55" s="82" t="s">
        <v>114</v>
      </c>
      <c r="D55" s="82" t="s">
        <v>111</v>
      </c>
      <c r="E55" s="83" t="s">
        <v>127</v>
      </c>
      <c r="G55" s="74"/>
      <c r="H55" s="74"/>
      <c r="I55" s="74"/>
    </row>
    <row r="56" spans="1:9" s="73" customFormat="1" ht="14.25">
      <c r="A56" s="76" t="s">
        <v>128</v>
      </c>
      <c r="B56" s="77">
        <f>'RESUMO CFPO SAÍDAS'!B62</f>
        <v>0</v>
      </c>
      <c r="C56" s="77">
        <f>'RESUMO CFPO SAÍDAS'!C62</f>
        <v>0</v>
      </c>
      <c r="D56" s="77">
        <f>'RESUMO CFPO SAÍDAS'!D62</f>
        <v>0</v>
      </c>
      <c r="E56" s="77">
        <f>B56-C56</f>
        <v>0</v>
      </c>
      <c r="G56" s="74"/>
      <c r="H56" s="74"/>
      <c r="I56" s="74"/>
    </row>
    <row r="57" spans="1:9" s="73" customFormat="1" ht="14.25">
      <c r="A57" s="76" t="s">
        <v>117</v>
      </c>
      <c r="B57" s="77">
        <f>'RESUMO CFPO SAÍDAS'!B66</f>
        <v>0</v>
      </c>
      <c r="C57" s="77">
        <f>'RESUMO CFPO SAÍDAS'!C66</f>
        <v>0</v>
      </c>
      <c r="D57" s="77">
        <f>'RESUMO CFPO SAÍDAS'!D66</f>
        <v>0</v>
      </c>
      <c r="E57" s="77">
        <f aca="true" t="shared" si="4" ref="E57:E63">B57-C57</f>
        <v>0</v>
      </c>
      <c r="G57" s="74"/>
      <c r="H57" s="74"/>
      <c r="I57" s="74"/>
    </row>
    <row r="58" spans="1:9" s="73" customFormat="1" ht="14.25">
      <c r="A58" s="76" t="s">
        <v>118</v>
      </c>
      <c r="B58" s="77">
        <f>'RESUMO CFPO SAÍDAS'!B71</f>
        <v>0</v>
      </c>
      <c r="C58" s="77">
        <f>'RESUMO CFPO SAÍDAS'!C71</f>
        <v>0</v>
      </c>
      <c r="D58" s="77">
        <f>'RESUMO CFPO SAÍDAS'!D71</f>
        <v>0</v>
      </c>
      <c r="E58" s="77">
        <f t="shared" si="4"/>
        <v>0</v>
      </c>
      <c r="G58" s="74"/>
      <c r="H58" s="74"/>
      <c r="I58" s="74"/>
    </row>
    <row r="59" spans="1:9" s="73" customFormat="1" ht="14.25">
      <c r="A59" s="76" t="s">
        <v>119</v>
      </c>
      <c r="B59" s="77">
        <f>'RESUMO CFPO SAÍDAS'!B73</f>
        <v>0</v>
      </c>
      <c r="C59" s="77">
        <f>'RESUMO CFPO SAÍDAS'!C73</f>
        <v>0</v>
      </c>
      <c r="D59" s="77">
        <f>'RESUMO CFPO SAÍDAS'!D73</f>
        <v>0</v>
      </c>
      <c r="E59" s="77">
        <f t="shared" si="4"/>
        <v>0</v>
      </c>
      <c r="G59" s="74"/>
      <c r="H59" s="74"/>
      <c r="I59" s="74"/>
    </row>
    <row r="60" spans="1:9" s="73" customFormat="1" ht="14.25">
      <c r="A60" s="76" t="s">
        <v>120</v>
      </c>
      <c r="B60" s="77">
        <f>'RESUMO CFPO SAÍDAS'!B75</f>
        <v>0</v>
      </c>
      <c r="C60" s="77">
        <f>'RESUMO CFPO SAÍDAS'!C75</f>
        <v>0</v>
      </c>
      <c r="D60" s="77">
        <f>'RESUMO CFPO SAÍDAS'!D75</f>
        <v>0</v>
      </c>
      <c r="E60" s="77">
        <f t="shared" si="4"/>
        <v>0</v>
      </c>
      <c r="G60" s="74"/>
      <c r="H60" s="74"/>
      <c r="I60" s="74"/>
    </row>
    <row r="61" spans="1:9" s="73" customFormat="1" ht="14.25">
      <c r="A61" s="76" t="s">
        <v>121</v>
      </c>
      <c r="B61" s="77">
        <f>'RESUMO CFPO SAÍDAS'!B77</f>
        <v>0</v>
      </c>
      <c r="C61" s="77">
        <f>'RESUMO CFPO SAÍDAS'!C77</f>
        <v>0</v>
      </c>
      <c r="D61" s="77">
        <f>'RESUMO CFPO SAÍDAS'!D77</f>
        <v>0</v>
      </c>
      <c r="E61" s="77">
        <f t="shared" si="4"/>
        <v>0</v>
      </c>
      <c r="G61" s="74"/>
      <c r="H61" s="74"/>
      <c r="I61" s="74"/>
    </row>
    <row r="62" spans="1:9" s="73" customFormat="1" ht="14.25">
      <c r="A62" s="76" t="s">
        <v>122</v>
      </c>
      <c r="B62" s="84">
        <f>'RESUMO CFPO SAÍDAS'!B101</f>
        <v>0</v>
      </c>
      <c r="C62" s="84">
        <f>'RESUMO CFPO SAÍDAS'!C101</f>
        <v>0</v>
      </c>
      <c r="D62" s="84">
        <f>'RESUMO CFPO SAÍDAS'!D101</f>
        <v>0</v>
      </c>
      <c r="E62" s="77">
        <f t="shared" si="4"/>
        <v>0</v>
      </c>
      <c r="G62" s="74"/>
      <c r="H62" s="74"/>
      <c r="I62" s="74"/>
    </row>
    <row r="63" spans="1:9" s="73" customFormat="1" ht="14.25">
      <c r="A63" s="79" t="s">
        <v>123</v>
      </c>
      <c r="B63" s="80">
        <f>SUM(B56:B62)</f>
        <v>0</v>
      </c>
      <c r="C63" s="80">
        <f>SUM(C56:C62)</f>
        <v>0</v>
      </c>
      <c r="D63" s="80">
        <f>SUM(D56:D62)</f>
        <v>0</v>
      </c>
      <c r="E63" s="81">
        <f t="shared" si="4"/>
        <v>0</v>
      </c>
      <c r="G63" s="74"/>
      <c r="H63" s="74"/>
      <c r="I63" s="74"/>
    </row>
    <row r="65" spans="1:5" ht="14.25">
      <c r="A65" s="280" t="s">
        <v>130</v>
      </c>
      <c r="B65" s="281"/>
      <c r="C65" s="281"/>
      <c r="D65" s="281"/>
      <c r="E65" s="282"/>
    </row>
    <row r="66" spans="1:5" ht="28.5">
      <c r="A66" s="82" t="s">
        <v>112</v>
      </c>
      <c r="B66" s="82" t="s">
        <v>113</v>
      </c>
      <c r="C66" s="82" t="s">
        <v>114</v>
      </c>
      <c r="D66" s="82" t="s">
        <v>111</v>
      </c>
      <c r="E66" s="83" t="s">
        <v>127</v>
      </c>
    </row>
    <row r="67" spans="1:5" ht="14.25">
      <c r="A67" s="76" t="s">
        <v>128</v>
      </c>
      <c r="B67" s="77">
        <f>'RESUMO CFPO SAÍDAS'!B118</f>
        <v>0</v>
      </c>
      <c r="C67" s="77">
        <f>'RESUMO CFPO SAÍDAS'!C118</f>
        <v>0</v>
      </c>
      <c r="D67" s="77">
        <f>'RESUMO CFPO SAÍDAS'!D118</f>
        <v>0</v>
      </c>
      <c r="E67" s="77">
        <f>B67-C67</f>
        <v>0</v>
      </c>
    </row>
    <row r="68" spans="1:5" ht="14.25">
      <c r="A68" s="76" t="s">
        <v>118</v>
      </c>
      <c r="B68" s="77">
        <f>'RESUMO CFPO SAÍDAS'!B121</f>
        <v>0</v>
      </c>
      <c r="C68" s="77">
        <f>'RESUMO CFPO SAÍDAS'!C121</f>
        <v>0</v>
      </c>
      <c r="D68" s="77">
        <f>'RESUMO CFPO SAÍDAS'!D121</f>
        <v>0</v>
      </c>
      <c r="E68" s="77">
        <f aca="true" t="shared" si="5" ref="E68:E73">B68-C68</f>
        <v>0</v>
      </c>
    </row>
    <row r="69" spans="1:5" ht="14.25">
      <c r="A69" s="76" t="s">
        <v>119</v>
      </c>
      <c r="B69" s="77">
        <f>'RESUMO CFPO SAÍDAS'!B123</f>
        <v>0</v>
      </c>
      <c r="C69" s="77">
        <f>'RESUMO CFPO SAÍDAS'!C123</f>
        <v>0</v>
      </c>
      <c r="D69" s="77">
        <f>'RESUMO CFPO SAÍDAS'!D123</f>
        <v>0</v>
      </c>
      <c r="E69" s="77">
        <f t="shared" si="5"/>
        <v>0</v>
      </c>
    </row>
    <row r="70" spans="1:5" ht="14.25">
      <c r="A70" s="76" t="s">
        <v>120</v>
      </c>
      <c r="B70" s="77">
        <f>'RESUMO CFPO SAÍDAS'!B125</f>
        <v>0</v>
      </c>
      <c r="C70" s="77">
        <f>'RESUMO CFPO SAÍDAS'!C125</f>
        <v>0</v>
      </c>
      <c r="D70" s="77">
        <f>'RESUMO CFPO SAÍDAS'!D125</f>
        <v>0</v>
      </c>
      <c r="E70" s="77">
        <f t="shared" si="5"/>
        <v>0</v>
      </c>
    </row>
    <row r="71" spans="1:5" ht="14.25">
      <c r="A71" s="76" t="s">
        <v>121</v>
      </c>
      <c r="B71" s="77">
        <f>'RESUMO CFPO SAÍDAS'!B127</f>
        <v>0</v>
      </c>
      <c r="C71" s="77">
        <f>'RESUMO CFPO SAÍDAS'!C127</f>
        <v>0</v>
      </c>
      <c r="D71" s="77">
        <f>'RESUMO CFPO SAÍDAS'!D127</f>
        <v>0</v>
      </c>
      <c r="E71" s="77">
        <f t="shared" si="5"/>
        <v>0</v>
      </c>
    </row>
    <row r="72" spans="1:5" ht="14.25">
      <c r="A72" s="76" t="s">
        <v>122</v>
      </c>
      <c r="B72" s="84">
        <f>'RESUMO CFPO SAÍDAS'!B133</f>
        <v>0</v>
      </c>
      <c r="C72" s="84">
        <f>'RESUMO CFPO SAÍDAS'!C133</f>
        <v>0</v>
      </c>
      <c r="D72" s="84">
        <f>'RESUMO CFPO SAÍDAS'!D133</f>
        <v>0</v>
      </c>
      <c r="E72" s="77">
        <f t="shared" si="5"/>
        <v>0</v>
      </c>
    </row>
    <row r="73" spans="1:5" ht="14.25">
      <c r="A73" s="79" t="s">
        <v>123</v>
      </c>
      <c r="B73" s="80">
        <f>SUM(B67:B72)</f>
        <v>0</v>
      </c>
      <c r="C73" s="80">
        <f>SUM(C67:C72)</f>
        <v>0</v>
      </c>
      <c r="D73" s="80">
        <f>SUM(D67:D72)</f>
        <v>0</v>
      </c>
      <c r="E73" s="81">
        <f t="shared" si="5"/>
        <v>0</v>
      </c>
    </row>
    <row r="74" spans="1:9" s="43" customFormat="1" ht="12.75">
      <c r="A74" s="46"/>
      <c r="B74" s="47"/>
      <c r="C74" s="47"/>
      <c r="D74" s="47"/>
      <c r="E74" s="47"/>
      <c r="G74" s="49"/>
      <c r="H74" s="49"/>
      <c r="I74" s="49"/>
    </row>
    <row r="75" spans="1:9" ht="28.5">
      <c r="A75" s="87" t="s">
        <v>131</v>
      </c>
      <c r="B75" s="88">
        <f>B52+B63+B73</f>
        <v>0</v>
      </c>
      <c r="C75" s="88">
        <f>C52+C63+C73</f>
        <v>0</v>
      </c>
      <c r="D75" s="88">
        <f>D52+D63+D73</f>
        <v>0</v>
      </c>
      <c r="E75" s="88">
        <f>E52+E63+E73</f>
        <v>0</v>
      </c>
      <c r="G75" s="50"/>
      <c r="H75" s="50"/>
      <c r="I75" s="50"/>
    </row>
    <row r="76" spans="3:9" s="2" customFormat="1" ht="12.75">
      <c r="C76" s="51"/>
      <c r="D76" s="51"/>
      <c r="E76" s="51"/>
      <c r="F76" s="51"/>
      <c r="G76" s="51"/>
      <c r="H76" s="51"/>
      <c r="I76" s="51"/>
    </row>
    <row r="77" spans="3:9" s="2" customFormat="1" ht="12.75">
      <c r="C77" s="51"/>
      <c r="D77" s="51"/>
      <c r="E77" s="51"/>
      <c r="F77" s="51"/>
      <c r="G77" s="51"/>
      <c r="H77" s="51"/>
      <c r="I77" s="51"/>
    </row>
  </sheetData>
  <sheetProtection/>
  <mergeCells count="8">
    <mergeCell ref="A54:E54"/>
    <mergeCell ref="A65:E65"/>
    <mergeCell ref="A4:E4"/>
    <mergeCell ref="A8:E8"/>
    <mergeCell ref="A43:E43"/>
    <mergeCell ref="A6:E6"/>
    <mergeCell ref="A19:E19"/>
    <mergeCell ref="A30:E30"/>
  </mergeCells>
  <printOptions horizontalCentered="1"/>
  <pageMargins left="0.15748031496062992" right="0.4724409448818898" top="0.7874015748031497" bottom="0.5905511811023623" header="0.1968503937007874" footer="0.5118110236220472"/>
  <pageSetup horizontalDpi="600" verticalDpi="600" orientation="portrait" paperSize="9" scale="98" r:id="rId2"/>
  <rowBreaks count="1" manualBreakCount="1">
    <brk id="40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K32" sqref="K32"/>
    </sheetView>
  </sheetViews>
  <sheetFormatPr defaultColWidth="9.140625" defaultRowHeight="12.75"/>
  <cols>
    <col min="1" max="1" width="17.28125" style="2" customWidth="1"/>
    <col min="2" max="5" width="15.8515625" style="2" customWidth="1"/>
    <col min="6" max="6" width="15.57421875" style="2" customWidth="1"/>
    <col min="7" max="7" width="10.00390625" style="2" bestFit="1" customWidth="1"/>
    <col min="8" max="8" width="15.28125" style="2" bestFit="1" customWidth="1"/>
    <col min="9" max="9" width="14.8515625" style="2" bestFit="1" customWidth="1"/>
    <col min="10" max="10" width="15.28125" style="2" bestFit="1" customWidth="1"/>
    <col min="11" max="16384" width="9.140625" style="2" customWidth="1"/>
  </cols>
  <sheetData>
    <row r="1" spans="1:5" ht="25.5" customHeight="1">
      <c r="A1" s="12"/>
      <c r="B1" s="1"/>
      <c r="C1" s="1"/>
      <c r="D1" s="1"/>
      <c r="E1" s="1"/>
    </row>
    <row r="2" spans="1:5" s="23" customFormat="1" ht="18" customHeight="1">
      <c r="A2" s="252" t="s">
        <v>173</v>
      </c>
      <c r="B2" s="22"/>
      <c r="C2" s="22"/>
      <c r="D2" s="22"/>
      <c r="E2" s="22"/>
    </row>
    <row r="3" spans="1:5" s="23" customFormat="1" ht="10.5" customHeight="1">
      <c r="A3" s="252"/>
      <c r="B3" s="22"/>
      <c r="C3" s="22"/>
      <c r="D3" s="22"/>
      <c r="E3" s="22"/>
    </row>
    <row r="4" spans="1:5" ht="12.75">
      <c r="A4" s="290" t="str">
        <f>'RESUMO CFOP ENTRADAS '!A3:E3</f>
        <v>NOME COMERCIAL: </v>
      </c>
      <c r="B4" s="291"/>
      <c r="C4" s="291"/>
      <c r="D4" s="291"/>
      <c r="E4" s="292"/>
    </row>
    <row r="5" spans="1:5" ht="25.5">
      <c r="A5" s="298" t="s">
        <v>301</v>
      </c>
      <c r="B5" s="298"/>
      <c r="C5" s="298"/>
      <c r="D5" s="298"/>
      <c r="E5" s="298"/>
    </row>
    <row r="6" spans="1:5" ht="12.75">
      <c r="A6" s="242" t="s">
        <v>302</v>
      </c>
      <c r="B6" s="243"/>
      <c r="C6" s="244"/>
      <c r="D6" s="244"/>
      <c r="E6" s="241"/>
    </row>
    <row r="7" spans="1:6" ht="25.5">
      <c r="A7" s="83" t="s">
        <v>303</v>
      </c>
      <c r="B7" s="83" t="s">
        <v>113</v>
      </c>
      <c r="C7" s="83" t="s">
        <v>114</v>
      </c>
      <c r="D7" s="83" t="s">
        <v>122</v>
      </c>
      <c r="E7" s="60"/>
      <c r="F7" s="60"/>
    </row>
    <row r="8" spans="1:6" ht="12.75">
      <c r="A8" s="237"/>
      <c r="B8" s="238"/>
      <c r="C8" s="238"/>
      <c r="D8" s="61">
        <f aca="true" t="shared" si="0" ref="D8:D18">B8-C8</f>
        <v>0</v>
      </c>
      <c r="E8" s="254" t="s">
        <v>331</v>
      </c>
      <c r="F8" s="62"/>
    </row>
    <row r="9" spans="1:6" ht="12.75">
      <c r="A9" s="237"/>
      <c r="B9" s="238"/>
      <c r="C9" s="238"/>
      <c r="D9" s="61">
        <f t="shared" si="0"/>
        <v>0</v>
      </c>
      <c r="E9" s="239"/>
      <c r="F9" s="62"/>
    </row>
    <row r="10" spans="1:6" ht="12.75">
      <c r="A10" s="40"/>
      <c r="B10" s="61"/>
      <c r="C10" s="61"/>
      <c r="D10" s="61">
        <f t="shared" si="0"/>
        <v>0</v>
      </c>
      <c r="E10" s="239"/>
      <c r="F10" s="62"/>
    </row>
    <row r="11" spans="1:6" ht="12.75">
      <c r="A11" s="40"/>
      <c r="B11" s="61"/>
      <c r="C11" s="61"/>
      <c r="D11" s="61">
        <f t="shared" si="0"/>
        <v>0</v>
      </c>
      <c r="E11" s="239"/>
      <c r="F11" s="62"/>
    </row>
    <row r="12" spans="1:6" ht="12.75">
      <c r="A12" s="40"/>
      <c r="B12" s="61"/>
      <c r="C12" s="61"/>
      <c r="D12" s="61">
        <f t="shared" si="0"/>
        <v>0</v>
      </c>
      <c r="E12" s="239"/>
      <c r="F12" s="62"/>
    </row>
    <row r="13" spans="1:6" ht="12.75">
      <c r="A13" s="40"/>
      <c r="B13" s="61"/>
      <c r="C13" s="61"/>
      <c r="D13" s="61">
        <f t="shared" si="0"/>
        <v>0</v>
      </c>
      <c r="E13" s="239"/>
      <c r="F13" s="62"/>
    </row>
    <row r="14" spans="1:6" ht="12.75">
      <c r="A14" s="40"/>
      <c r="B14" s="61"/>
      <c r="C14" s="61"/>
      <c r="D14" s="61">
        <f t="shared" si="0"/>
        <v>0</v>
      </c>
      <c r="E14" s="239"/>
      <c r="F14" s="62"/>
    </row>
    <row r="15" spans="1:6" ht="12.75">
      <c r="A15" s="40"/>
      <c r="B15" s="61"/>
      <c r="C15" s="61"/>
      <c r="D15" s="61">
        <f t="shared" si="0"/>
        <v>0</v>
      </c>
      <c r="E15" s="239"/>
      <c r="F15" s="62"/>
    </row>
    <row r="16" spans="1:6" ht="12.75">
      <c r="A16" s="40"/>
      <c r="B16" s="61"/>
      <c r="C16" s="61"/>
      <c r="D16" s="61">
        <f t="shared" si="0"/>
        <v>0</v>
      </c>
      <c r="E16" s="239"/>
      <c r="F16" s="62"/>
    </row>
    <row r="17" spans="1:6" ht="12.75">
      <c r="A17" s="40"/>
      <c r="B17" s="61"/>
      <c r="C17" s="61"/>
      <c r="D17" s="61">
        <f t="shared" si="0"/>
        <v>0</v>
      </c>
      <c r="E17" s="239"/>
      <c r="F17" s="62"/>
    </row>
    <row r="18" spans="1:6" ht="12.75">
      <c r="A18" s="40"/>
      <c r="B18" s="61"/>
      <c r="C18" s="61"/>
      <c r="D18" s="61">
        <f t="shared" si="0"/>
        <v>0</v>
      </c>
      <c r="E18" s="239"/>
      <c r="F18" s="62"/>
    </row>
    <row r="19" spans="1:6" ht="12.75">
      <c r="A19" s="63" t="s">
        <v>52</v>
      </c>
      <c r="B19" s="64">
        <f>SUM(B8:B18)</f>
        <v>0</v>
      </c>
      <c r="C19" s="64">
        <f>SUM(C8:C18)</f>
        <v>0</v>
      </c>
      <c r="D19" s="64">
        <f>SUM(D8:D18)</f>
        <v>0</v>
      </c>
      <c r="E19" s="240"/>
      <c r="F19" s="65"/>
    </row>
    <row r="20" spans="1:6" ht="12.75">
      <c r="A20" s="89" t="s">
        <v>329</v>
      </c>
      <c r="B20" s="61">
        <f>'DAMEF '!B28</f>
        <v>0</v>
      </c>
      <c r="C20" s="61">
        <f>'DAMEF '!C28</f>
        <v>0</v>
      </c>
      <c r="D20" s="61">
        <f>'DAMEF '!E28</f>
        <v>0</v>
      </c>
      <c r="E20" s="240"/>
      <c r="F20" s="65"/>
    </row>
    <row r="21" spans="1:6" ht="12.75">
      <c r="A21" s="66"/>
      <c r="B21" s="65"/>
      <c r="C21" s="65"/>
      <c r="D21" s="62"/>
      <c r="E21" s="65"/>
      <c r="F21" s="65"/>
    </row>
    <row r="22" spans="1:6" ht="12.75">
      <c r="A22" s="66"/>
      <c r="B22" s="65"/>
      <c r="C22" s="65"/>
      <c r="D22" s="62"/>
      <c r="E22" s="65"/>
      <c r="F22" s="65"/>
    </row>
    <row r="23" spans="1:6" ht="25.5">
      <c r="A23" s="298" t="s">
        <v>304</v>
      </c>
      <c r="B23" s="298"/>
      <c r="C23" s="298"/>
      <c r="D23" s="298"/>
      <c r="E23" s="298"/>
      <c r="F23" s="298"/>
    </row>
    <row r="24" spans="1:6" ht="12.75">
      <c r="A24" s="297" t="s">
        <v>303</v>
      </c>
      <c r="B24" s="297" t="s">
        <v>113</v>
      </c>
      <c r="C24" s="297"/>
      <c r="D24" s="297" t="s">
        <v>114</v>
      </c>
      <c r="E24" s="297"/>
      <c r="F24" s="297" t="s">
        <v>122</v>
      </c>
    </row>
    <row r="25" spans="1:6" ht="25.5">
      <c r="A25" s="297"/>
      <c r="B25" s="83" t="s">
        <v>305</v>
      </c>
      <c r="C25" s="83" t="s">
        <v>306</v>
      </c>
      <c r="D25" s="83" t="s">
        <v>305</v>
      </c>
      <c r="E25" s="83" t="s">
        <v>306</v>
      </c>
      <c r="F25" s="297"/>
    </row>
    <row r="26" spans="1:7" ht="12.75">
      <c r="A26" s="237"/>
      <c r="B26" s="238"/>
      <c r="C26" s="238"/>
      <c r="D26" s="67"/>
      <c r="E26" s="67"/>
      <c r="F26" s="67">
        <f>B26+C26-D26+E26</f>
        <v>0</v>
      </c>
      <c r="G26" s="254" t="s">
        <v>332</v>
      </c>
    </row>
    <row r="27" spans="1:6" ht="12.75">
      <c r="A27" s="40"/>
      <c r="B27" s="67"/>
      <c r="C27" s="67"/>
      <c r="D27" s="67"/>
      <c r="E27" s="67"/>
      <c r="F27" s="67">
        <f aca="true" t="shared" si="1" ref="F27:F42">B27+C27-D27+E27</f>
        <v>0</v>
      </c>
    </row>
    <row r="28" spans="1:6" ht="12.75">
      <c r="A28" s="40"/>
      <c r="B28" s="67"/>
      <c r="C28" s="67"/>
      <c r="D28" s="67"/>
      <c r="E28" s="67"/>
      <c r="F28" s="67">
        <f t="shared" si="1"/>
        <v>0</v>
      </c>
    </row>
    <row r="29" spans="1:6" ht="12.75">
      <c r="A29" s="40"/>
      <c r="B29" s="67"/>
      <c r="C29" s="67"/>
      <c r="D29" s="67"/>
      <c r="E29" s="67"/>
      <c r="F29" s="67">
        <f t="shared" si="1"/>
        <v>0</v>
      </c>
    </row>
    <row r="30" spans="1:6" ht="12.75">
      <c r="A30" s="40"/>
      <c r="B30" s="67"/>
      <c r="C30" s="67"/>
      <c r="D30" s="67"/>
      <c r="E30" s="67"/>
      <c r="F30" s="67">
        <f t="shared" si="1"/>
        <v>0</v>
      </c>
    </row>
    <row r="31" spans="1:6" ht="12.75">
      <c r="A31" s="40"/>
      <c r="B31" s="67"/>
      <c r="C31" s="67"/>
      <c r="D31" s="67"/>
      <c r="E31" s="67"/>
      <c r="F31" s="67">
        <f t="shared" si="1"/>
        <v>0</v>
      </c>
    </row>
    <row r="32" spans="1:6" ht="12.75">
      <c r="A32" s="40"/>
      <c r="B32" s="67"/>
      <c r="C32" s="67"/>
      <c r="D32" s="67"/>
      <c r="E32" s="67"/>
      <c r="F32" s="67">
        <f t="shared" si="1"/>
        <v>0</v>
      </c>
    </row>
    <row r="33" spans="1:6" ht="12.75">
      <c r="A33" s="40"/>
      <c r="B33" s="67"/>
      <c r="C33" s="67"/>
      <c r="D33" s="67"/>
      <c r="E33" s="67"/>
      <c r="F33" s="67">
        <f t="shared" si="1"/>
        <v>0</v>
      </c>
    </row>
    <row r="34" spans="1:6" ht="12.75">
      <c r="A34" s="40"/>
      <c r="B34" s="67"/>
      <c r="C34" s="67"/>
      <c r="D34" s="67"/>
      <c r="E34" s="67"/>
      <c r="F34" s="67">
        <f t="shared" si="1"/>
        <v>0</v>
      </c>
    </row>
    <row r="35" spans="1:6" ht="12.75">
      <c r="A35" s="40"/>
      <c r="B35" s="67"/>
      <c r="C35" s="67"/>
      <c r="D35" s="67"/>
      <c r="E35" s="67"/>
      <c r="F35" s="67">
        <f t="shared" si="1"/>
        <v>0</v>
      </c>
    </row>
    <row r="36" spans="1:6" ht="12.75">
      <c r="A36" s="40"/>
      <c r="B36" s="67"/>
      <c r="C36" s="67"/>
      <c r="D36" s="67"/>
      <c r="E36" s="67"/>
      <c r="F36" s="67">
        <f t="shared" si="1"/>
        <v>0</v>
      </c>
    </row>
    <row r="37" spans="1:6" ht="12.75">
      <c r="A37" s="40"/>
      <c r="B37" s="67"/>
      <c r="C37" s="67"/>
      <c r="D37" s="67"/>
      <c r="E37" s="67"/>
      <c r="F37" s="67">
        <f t="shared" si="1"/>
        <v>0</v>
      </c>
    </row>
    <row r="38" spans="1:6" ht="12.75">
      <c r="A38" s="40"/>
      <c r="B38" s="67"/>
      <c r="C38" s="67"/>
      <c r="D38" s="67"/>
      <c r="E38" s="67"/>
      <c r="F38" s="67">
        <f t="shared" si="1"/>
        <v>0</v>
      </c>
    </row>
    <row r="39" spans="1:6" ht="12.75">
      <c r="A39" s="40"/>
      <c r="B39" s="67"/>
      <c r="C39" s="67"/>
      <c r="D39" s="67"/>
      <c r="E39" s="67"/>
      <c r="F39" s="67">
        <f t="shared" si="1"/>
        <v>0</v>
      </c>
    </row>
    <row r="40" spans="1:6" ht="12.75">
      <c r="A40" s="40"/>
      <c r="B40" s="67"/>
      <c r="C40" s="67"/>
      <c r="D40" s="67"/>
      <c r="E40" s="67"/>
      <c r="F40" s="67">
        <f t="shared" si="1"/>
        <v>0</v>
      </c>
    </row>
    <row r="41" spans="1:6" ht="12.75">
      <c r="A41" s="40"/>
      <c r="B41" s="67"/>
      <c r="C41" s="67"/>
      <c r="D41" s="67"/>
      <c r="E41" s="67"/>
      <c r="F41" s="67">
        <f t="shared" si="1"/>
        <v>0</v>
      </c>
    </row>
    <row r="42" spans="1:6" ht="12.75">
      <c r="A42" s="63" t="s">
        <v>307</v>
      </c>
      <c r="B42" s="68">
        <f>SUM(B26:B41)</f>
        <v>0</v>
      </c>
      <c r="C42" s="68">
        <f>SUM(C26:C41)</f>
        <v>0</v>
      </c>
      <c r="D42" s="68">
        <f>SUM(D26:D41)</f>
        <v>0</v>
      </c>
      <c r="E42" s="68">
        <f>SUM(E26:E41)</f>
        <v>0</v>
      </c>
      <c r="F42" s="68">
        <f t="shared" si="1"/>
        <v>0</v>
      </c>
    </row>
    <row r="43" spans="1:6" ht="12.75">
      <c r="A43" s="63" t="s">
        <v>52</v>
      </c>
      <c r="B43" s="293">
        <f>B42+C42</f>
        <v>0</v>
      </c>
      <c r="C43" s="294"/>
      <c r="D43" s="293">
        <f>D42+E42</f>
        <v>0</v>
      </c>
      <c r="E43" s="294"/>
      <c r="F43" s="69">
        <f>B43-D43</f>
        <v>0</v>
      </c>
    </row>
    <row r="44" spans="1:6" ht="12.75">
      <c r="A44" s="89" t="s">
        <v>329</v>
      </c>
      <c r="B44" s="70">
        <f>'DAMEF '!B63</f>
        <v>0</v>
      </c>
      <c r="C44" s="71"/>
      <c r="D44" s="295">
        <f>'DAMEF '!C63</f>
        <v>0</v>
      </c>
      <c r="E44" s="296"/>
      <c r="F44" s="72">
        <f>'DAMEF '!E63</f>
        <v>0</v>
      </c>
    </row>
    <row r="45" spans="2:6" ht="12.75">
      <c r="B45" s="51"/>
      <c r="C45" s="51"/>
      <c r="D45" s="51"/>
      <c r="E45" s="51"/>
      <c r="F45" s="51"/>
    </row>
    <row r="46" spans="2:6" ht="12.75">
      <c r="B46" s="51"/>
      <c r="C46" s="51"/>
      <c r="D46" s="51"/>
      <c r="E46" s="51"/>
      <c r="F46" s="51"/>
    </row>
    <row r="47" spans="2:6" ht="12.75">
      <c r="B47" s="51"/>
      <c r="C47" s="51"/>
      <c r="D47" s="51"/>
      <c r="E47" s="51"/>
      <c r="F47" s="51"/>
    </row>
    <row r="48" spans="2:6" ht="12.75">
      <c r="B48" s="51"/>
      <c r="C48" s="51"/>
      <c r="D48" s="51"/>
      <c r="E48" s="51"/>
      <c r="F48" s="51"/>
    </row>
  </sheetData>
  <sheetProtection/>
  <mergeCells count="10">
    <mergeCell ref="A4:E4"/>
    <mergeCell ref="B43:C43"/>
    <mergeCell ref="D43:E43"/>
    <mergeCell ref="D44:E44"/>
    <mergeCell ref="F24:F25"/>
    <mergeCell ref="B24:C24"/>
    <mergeCell ref="D24:E24"/>
    <mergeCell ref="A24:A25"/>
    <mergeCell ref="A5:E5"/>
    <mergeCell ref="A23:F23"/>
  </mergeCells>
  <printOptions horizontalCentered="1"/>
  <pageMargins left="0.5118110236220472" right="0.31496062992125984" top="0.5905511811023623" bottom="0.3937007874015748" header="0.196850393700787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5"/>
  <sheetViews>
    <sheetView showGridLines="0" zoomScalePageLayoutView="0" workbookViewId="0" topLeftCell="A1">
      <selection activeCell="E7" sqref="E7:E8"/>
    </sheetView>
  </sheetViews>
  <sheetFormatPr defaultColWidth="9.140625" defaultRowHeight="12.75"/>
  <cols>
    <col min="1" max="1" width="18.140625" style="90" customWidth="1"/>
    <col min="2" max="2" width="20.00390625" style="90" customWidth="1"/>
    <col min="3" max="3" width="12.00390625" style="90" bestFit="1" customWidth="1"/>
    <col min="4" max="4" width="35.57421875" style="91" customWidth="1"/>
    <col min="5" max="5" width="13.00390625" style="92" customWidth="1"/>
    <col min="6" max="6" width="0" style="35" hidden="1" customWidth="1"/>
    <col min="7" max="8" width="12.421875" style="35" bestFit="1" customWidth="1"/>
    <col min="9" max="9" width="10.140625" style="35" bestFit="1" customWidth="1"/>
    <col min="10" max="10" width="15.7109375" style="35" bestFit="1" customWidth="1"/>
    <col min="11" max="16384" width="9.140625" style="35" customWidth="1"/>
  </cols>
  <sheetData>
    <row r="1" spans="1:5" s="2" customFormat="1" ht="25.5" customHeight="1">
      <c r="A1" s="12"/>
      <c r="B1" s="1"/>
      <c r="C1" s="1"/>
      <c r="D1" s="1"/>
      <c r="E1" s="1"/>
    </row>
    <row r="2" spans="1:5" s="23" customFormat="1" ht="18" customHeight="1">
      <c r="A2" s="252" t="s">
        <v>173</v>
      </c>
      <c r="B2" s="22"/>
      <c r="C2" s="22"/>
      <c r="D2" s="22"/>
      <c r="E2" s="22"/>
    </row>
    <row r="3" spans="1:5" s="23" customFormat="1" ht="12" customHeight="1">
      <c r="A3" s="252"/>
      <c r="B3" s="22"/>
      <c r="C3" s="22"/>
      <c r="D3" s="22"/>
      <c r="E3" s="22"/>
    </row>
    <row r="4" spans="1:5" ht="12.75">
      <c r="A4" s="290" t="str">
        <f>'RESUMO CFOP ENTRADAS '!A3:E3</f>
        <v>NOME COMERCIAL: </v>
      </c>
      <c r="B4" s="299"/>
      <c r="C4" s="299"/>
      <c r="D4" s="299"/>
      <c r="E4" s="300"/>
    </row>
    <row r="5" spans="1:6" ht="12.75">
      <c r="A5" s="301" t="s">
        <v>325</v>
      </c>
      <c r="B5" s="302"/>
      <c r="C5" s="302"/>
      <c r="D5" s="302"/>
      <c r="E5" s="303"/>
      <c r="F5" s="93"/>
    </row>
    <row r="6" spans="1:6" ht="23.25" customHeight="1">
      <c r="A6" s="83" t="s">
        <v>3</v>
      </c>
      <c r="B6" s="83" t="s">
        <v>4</v>
      </c>
      <c r="C6" s="83" t="s">
        <v>5</v>
      </c>
      <c r="D6" s="83" t="s">
        <v>6</v>
      </c>
      <c r="E6" s="94" t="s">
        <v>7</v>
      </c>
      <c r="F6" s="93"/>
    </row>
    <row r="7" spans="1:8" s="90" customFormat="1" ht="51">
      <c r="A7" s="109" t="s">
        <v>289</v>
      </c>
      <c r="B7" s="109" t="s">
        <v>290</v>
      </c>
      <c r="C7" s="109"/>
      <c r="D7" s="110" t="s">
        <v>16</v>
      </c>
      <c r="E7" s="111"/>
      <c r="F7" s="95">
        <v>1</v>
      </c>
      <c r="G7" s="96"/>
      <c r="H7" s="97"/>
    </row>
    <row r="8" spans="1:8" s="90" customFormat="1" ht="15.75" customHeight="1">
      <c r="A8" s="112" t="s">
        <v>161</v>
      </c>
      <c r="B8" s="112" t="s">
        <v>162</v>
      </c>
      <c r="C8" s="112"/>
      <c r="D8" s="113" t="s">
        <v>164</v>
      </c>
      <c r="E8" s="114"/>
      <c r="F8" s="95">
        <v>3</v>
      </c>
      <c r="G8" s="96"/>
      <c r="H8" s="97"/>
    </row>
    <row r="9" spans="1:6" s="90" customFormat="1" ht="16.5" customHeight="1">
      <c r="A9" s="115" t="s">
        <v>8</v>
      </c>
      <c r="B9" s="115" t="s">
        <v>9</v>
      </c>
      <c r="C9" s="115"/>
      <c r="D9" s="113" t="s">
        <v>262</v>
      </c>
      <c r="E9" s="114">
        <v>0</v>
      </c>
      <c r="F9" s="95">
        <v>3</v>
      </c>
    </row>
    <row r="10" spans="1:6" s="90" customFormat="1" ht="39" customHeight="1">
      <c r="A10" s="109" t="s">
        <v>10</v>
      </c>
      <c r="B10" s="116" t="s">
        <v>11</v>
      </c>
      <c r="C10" s="109" t="s">
        <v>12</v>
      </c>
      <c r="D10" s="117" t="s">
        <v>13</v>
      </c>
      <c r="E10" s="114">
        <f>'DAMEF '!E13+'DAMEF '!E14+'DAMEF '!E24+'DAMEF '!E25+'DAMEF '!E34+'DAMEF '!E36</f>
        <v>0</v>
      </c>
      <c r="F10" s="95">
        <v>8</v>
      </c>
    </row>
    <row r="11" spans="1:6" s="90" customFormat="1" ht="38.25">
      <c r="A11" s="118" t="s">
        <v>155</v>
      </c>
      <c r="B11" s="118" t="s">
        <v>156</v>
      </c>
      <c r="C11" s="119" t="s">
        <v>14</v>
      </c>
      <c r="D11" s="120" t="s">
        <v>15</v>
      </c>
      <c r="E11" s="114"/>
      <c r="F11" s="95">
        <v>9</v>
      </c>
    </row>
    <row r="12" spans="1:6" s="90" customFormat="1" ht="14.25" customHeight="1">
      <c r="A12" s="121" t="s">
        <v>17</v>
      </c>
      <c r="B12" s="121" t="s">
        <v>18</v>
      </c>
      <c r="C12" s="115" t="s">
        <v>19</v>
      </c>
      <c r="D12" s="122" t="s">
        <v>20</v>
      </c>
      <c r="E12" s="114">
        <f>'RESUMO CFOP ENTRADAS '!B27+'RESUMO CFOP ENTRADAS '!B78+'RESUMO CFOP ENTRADAS '!B120</f>
        <v>0</v>
      </c>
      <c r="F12" s="95">
        <v>4</v>
      </c>
    </row>
    <row r="13" spans="1:6" s="90" customFormat="1" ht="25.5">
      <c r="A13" s="112" t="s">
        <v>21</v>
      </c>
      <c r="B13" s="112" t="s">
        <v>22</v>
      </c>
      <c r="C13" s="115" t="s">
        <v>23</v>
      </c>
      <c r="D13" s="122" t="s">
        <v>24</v>
      </c>
      <c r="E13" s="114">
        <f>'RESUMO CFOP ENTRADAS '!B30+'RESUMO CFOP ENTRADAS '!B81+'RESUMO CFOP ENTRADAS '!B121</f>
        <v>0</v>
      </c>
      <c r="F13" s="95">
        <v>5</v>
      </c>
    </row>
    <row r="14" spans="1:6" s="90" customFormat="1" ht="12.75">
      <c r="A14" s="123">
        <v>1128</v>
      </c>
      <c r="B14" s="123">
        <v>2128</v>
      </c>
      <c r="C14" s="124">
        <v>3128</v>
      </c>
      <c r="D14" s="120" t="s">
        <v>263</v>
      </c>
      <c r="E14" s="114">
        <f>'RESUMO CFOP ENTRADAS '!B77+'RESUMO CFOP ENTRADAS '!B119+'RESUMO CFOP ENTRADAS '!B26</f>
        <v>0</v>
      </c>
      <c r="F14" s="95"/>
    </row>
    <row r="15" spans="1:6" s="90" customFormat="1" ht="38.25">
      <c r="A15" s="125" t="s">
        <v>167</v>
      </c>
      <c r="B15" s="112" t="s">
        <v>168</v>
      </c>
      <c r="C15" s="112"/>
      <c r="D15" s="126" t="s">
        <v>170</v>
      </c>
      <c r="E15" s="114">
        <f>'RESUMO CFOP ENTRADAS '!B28+'RESUMO CFOP ENTRADAS '!B79</f>
        <v>0</v>
      </c>
      <c r="F15" s="95"/>
    </row>
    <row r="16" spans="1:6" s="90" customFormat="1" ht="18.75" customHeight="1">
      <c r="A16" s="112" t="s">
        <v>309</v>
      </c>
      <c r="B16" s="112"/>
      <c r="C16" s="112"/>
      <c r="D16" s="126" t="s">
        <v>145</v>
      </c>
      <c r="E16" s="114">
        <f>'RESUMO CFOP ENTRADAS '!B29+'RESUMO CFOP ENTRADAS '!B80</f>
        <v>0</v>
      </c>
      <c r="F16" s="95"/>
    </row>
    <row r="17" spans="1:6" s="90" customFormat="1" ht="18.75" customHeight="1">
      <c r="A17" s="112" t="s">
        <v>259</v>
      </c>
      <c r="B17" s="125" t="s">
        <v>202</v>
      </c>
      <c r="C17" s="112"/>
      <c r="D17" s="126" t="s">
        <v>25</v>
      </c>
      <c r="E17" s="114">
        <f>'RESUMO CFOP ENTRADAS '!B31+'RESUMO CFOP ENTRADAS '!B82</f>
        <v>0</v>
      </c>
      <c r="F17" s="95">
        <v>14</v>
      </c>
    </row>
    <row r="18" spans="1:6" s="90" customFormat="1" ht="18.75" customHeight="1">
      <c r="A18" s="112" t="s">
        <v>291</v>
      </c>
      <c r="B18" s="112" t="s">
        <v>292</v>
      </c>
      <c r="C18" s="112"/>
      <c r="D18" s="126" t="s">
        <v>26</v>
      </c>
      <c r="E18" s="114">
        <f>'RESUMO CFOP ENTRADAS '!B84+'RESUMO CFOP ENTRADAS '!B33</f>
        <v>0</v>
      </c>
      <c r="F18" s="95">
        <v>6</v>
      </c>
    </row>
    <row r="19" spans="1:6" s="90" customFormat="1" ht="38.25">
      <c r="A19" s="127" t="s">
        <v>293</v>
      </c>
      <c r="B19" s="127" t="s">
        <v>294</v>
      </c>
      <c r="C19" s="112"/>
      <c r="D19" s="126" t="s">
        <v>27</v>
      </c>
      <c r="E19" s="114">
        <f>'RESUMO CFOP ENTRADAS '!B34+'RESUMO CFOP ENTRADAS '!B85+'RESUMO CFOP ENTRADAS '!B32</f>
        <v>0</v>
      </c>
      <c r="F19" s="95">
        <v>13</v>
      </c>
    </row>
    <row r="20" spans="1:6" s="90" customFormat="1" ht="25.5">
      <c r="A20" s="112" t="s">
        <v>28</v>
      </c>
      <c r="B20" s="112" t="s">
        <v>29</v>
      </c>
      <c r="C20" s="112"/>
      <c r="D20" s="126" t="s">
        <v>261</v>
      </c>
      <c r="E20" s="128">
        <f>'RESUMO CFOP ENTRADAS '!B35+'RESUMO CFOP ENTRADAS '!B86</f>
        <v>0</v>
      </c>
      <c r="F20" s="95">
        <v>14</v>
      </c>
    </row>
    <row r="21" spans="1:6" s="90" customFormat="1" ht="18.75" customHeight="1">
      <c r="A21" s="115">
        <v>1911</v>
      </c>
      <c r="B21" s="115">
        <v>2911</v>
      </c>
      <c r="C21" s="115">
        <f>C19</f>
        <v>0</v>
      </c>
      <c r="D21" s="122" t="s">
        <v>0</v>
      </c>
      <c r="E21" s="129">
        <f>'RESUMO CFOP ENTRADAS '!B37+'RESUMO CFOP ENTRADAS '!B88</f>
        <v>0</v>
      </c>
      <c r="F21" s="95"/>
    </row>
    <row r="22" spans="1:6" s="90" customFormat="1" ht="25.5">
      <c r="A22" s="112" t="s">
        <v>30</v>
      </c>
      <c r="B22" s="112" t="s">
        <v>31</v>
      </c>
      <c r="C22" s="112"/>
      <c r="D22" s="126" t="s">
        <v>32</v>
      </c>
      <c r="E22" s="114">
        <f>'RESUMO CFOP ENTRADAS '!B38+'RESUMO CFOP ENTRADAS '!B89</f>
        <v>0</v>
      </c>
      <c r="F22" s="95">
        <v>6</v>
      </c>
    </row>
    <row r="23" spans="1:6" s="90" customFormat="1" ht="25.5">
      <c r="A23" s="125">
        <v>1914</v>
      </c>
      <c r="B23" s="125">
        <v>2914</v>
      </c>
      <c r="C23" s="112"/>
      <c r="D23" s="126" t="s">
        <v>33</v>
      </c>
      <c r="E23" s="114">
        <f>'RESUMO CFOP ENTRADAS '!B39+'RESUMO CFOP ENTRADAS '!B90</f>
        <v>0</v>
      </c>
      <c r="F23" s="95">
        <v>14</v>
      </c>
    </row>
    <row r="24" spans="1:6" s="90" customFormat="1" ht="25.5">
      <c r="A24" s="112" t="s">
        <v>34</v>
      </c>
      <c r="B24" s="112" t="s">
        <v>35</v>
      </c>
      <c r="C24" s="112"/>
      <c r="D24" s="126" t="s">
        <v>36</v>
      </c>
      <c r="E24" s="114">
        <f>'RESUMO CFOP ENTRADAS '!B40+'RESUMO CFOP ENTRADAS '!B91</f>
        <v>0</v>
      </c>
      <c r="F24" s="95">
        <v>6</v>
      </c>
    </row>
    <row r="25" spans="1:6" s="90" customFormat="1" ht="25.5">
      <c r="A25" s="130" t="s">
        <v>256</v>
      </c>
      <c r="B25" s="112" t="s">
        <v>257</v>
      </c>
      <c r="C25" s="112"/>
      <c r="D25" s="126" t="s">
        <v>37</v>
      </c>
      <c r="E25" s="114">
        <f>'RESUMO CFOP ENTRADAS '!B41+'RESUMO CFOP ENTRADAS '!B92</f>
        <v>0</v>
      </c>
      <c r="F25" s="98">
        <v>13</v>
      </c>
    </row>
    <row r="26" spans="1:6" s="90" customFormat="1" ht="12.75">
      <c r="A26" s="115" t="s">
        <v>38</v>
      </c>
      <c r="B26" s="115" t="s">
        <v>39</v>
      </c>
      <c r="C26" s="115"/>
      <c r="D26" s="122" t="s">
        <v>40</v>
      </c>
      <c r="E26" s="131">
        <f>'RESUMO CFOP ENTRADAS '!B42+'RESUMO CFOP ENTRADAS '!B93</f>
        <v>0</v>
      </c>
      <c r="F26" s="99">
        <v>14</v>
      </c>
    </row>
    <row r="27" spans="1:6" s="90" customFormat="1" ht="38.25">
      <c r="A27" s="125">
        <v>1922</v>
      </c>
      <c r="B27" s="125">
        <v>2922</v>
      </c>
      <c r="C27" s="112"/>
      <c r="D27" s="126" t="s">
        <v>41</v>
      </c>
      <c r="E27" s="114">
        <f>'RESUMO CFOP ENTRADAS '!B43+'RESUMO CFOP ENTRADAS '!B94</f>
        <v>0</v>
      </c>
      <c r="F27" s="95">
        <v>2</v>
      </c>
    </row>
    <row r="28" spans="1:6" s="90" customFormat="1" ht="51">
      <c r="A28" s="112" t="s">
        <v>271</v>
      </c>
      <c r="B28" s="112" t="s">
        <v>255</v>
      </c>
      <c r="C28" s="112"/>
      <c r="D28" s="126" t="s">
        <v>42</v>
      </c>
      <c r="E28" s="114">
        <f>'RESUMO CFOP ENTRADAS '!B44+'RESUMO CFOP ENTRADAS '!B95</f>
        <v>0</v>
      </c>
      <c r="F28" s="95">
        <v>7</v>
      </c>
    </row>
    <row r="29" spans="1:6" s="90" customFormat="1" ht="25.5">
      <c r="A29" s="125">
        <v>1926</v>
      </c>
      <c r="B29" s="112">
        <v>2926</v>
      </c>
      <c r="C29" s="112"/>
      <c r="D29" s="126" t="s">
        <v>260</v>
      </c>
      <c r="E29" s="114">
        <f>'RESUMO CFOP ENTRADAS '!B45+'RESUMO CFOP ENTRADAS '!B96</f>
        <v>0</v>
      </c>
      <c r="F29" s="95">
        <v>14</v>
      </c>
    </row>
    <row r="30" spans="1:9" s="90" customFormat="1" ht="25.5">
      <c r="A30" s="125"/>
      <c r="B30" s="112"/>
      <c r="C30" s="112">
        <v>3930</v>
      </c>
      <c r="D30" s="126" t="s">
        <v>279</v>
      </c>
      <c r="E30" s="114">
        <f>'RESUMO CFOP ENTRADAS '!B122</f>
        <v>0</v>
      </c>
      <c r="F30" s="100"/>
      <c r="I30" s="101"/>
    </row>
    <row r="31" spans="1:6" s="90" customFormat="1" ht="12.75">
      <c r="A31" s="132">
        <v>1933</v>
      </c>
      <c r="B31" s="132">
        <v>2933</v>
      </c>
      <c r="C31" s="115"/>
      <c r="D31" s="122" t="s">
        <v>44</v>
      </c>
      <c r="E31" s="131">
        <f>'RESUMO CFOP ENTRADAS '!B46+'RESUMO CFOP ENTRADAS '!B97</f>
        <v>0</v>
      </c>
      <c r="F31" s="99">
        <v>14</v>
      </c>
    </row>
    <row r="32" spans="1:7" s="90" customFormat="1" ht="25.5">
      <c r="A32" s="132">
        <v>1949</v>
      </c>
      <c r="B32" s="132">
        <v>2949</v>
      </c>
      <c r="C32" s="132">
        <v>3949</v>
      </c>
      <c r="D32" s="122" t="s">
        <v>45</v>
      </c>
      <c r="E32" s="133">
        <f>'RESUMO CFOP ENTRADAS '!B47+'RESUMO CFOP ENTRADAS '!B98+'RESUMO CFOP ENTRADAS '!B123</f>
        <v>0</v>
      </c>
      <c r="F32" s="95">
        <v>14</v>
      </c>
      <c r="G32" s="97"/>
    </row>
    <row r="33" spans="1:10" s="90" customFormat="1" ht="10.5">
      <c r="A33" s="102" t="s">
        <v>326</v>
      </c>
      <c r="D33" s="103"/>
      <c r="E33" s="92">
        <f>SUM(E7:E32)</f>
        <v>0</v>
      </c>
      <c r="J33" s="104"/>
    </row>
    <row r="34" spans="1:10" s="73" customFormat="1" ht="14.25">
      <c r="A34" s="90"/>
      <c r="B34" s="90"/>
      <c r="C34" s="90"/>
      <c r="D34" s="103"/>
      <c r="E34" s="92"/>
      <c r="J34" s="105"/>
    </row>
    <row r="35" spans="1:5" s="73" customFormat="1" ht="14.25">
      <c r="A35" s="90"/>
      <c r="B35" s="90"/>
      <c r="C35" s="90"/>
      <c r="D35" s="103"/>
      <c r="E35" s="92"/>
    </row>
    <row r="36" spans="1:5" s="73" customFormat="1" ht="14.25">
      <c r="A36" s="90"/>
      <c r="B36" s="90"/>
      <c r="C36" s="90"/>
      <c r="D36" s="103"/>
      <c r="E36" s="92"/>
    </row>
    <row r="37" spans="1:5" s="73" customFormat="1" ht="14.25">
      <c r="A37" s="90"/>
      <c r="B37" s="90"/>
      <c r="C37" s="90"/>
      <c r="D37" s="103"/>
      <c r="E37" s="92"/>
    </row>
    <row r="38" spans="1:5" s="73" customFormat="1" ht="14.25">
      <c r="A38" s="90"/>
      <c r="B38" s="90"/>
      <c r="C38" s="90"/>
      <c r="D38" s="103"/>
      <c r="E38" s="92"/>
    </row>
    <row r="39" spans="1:5" s="73" customFormat="1" ht="14.25">
      <c r="A39" s="90"/>
      <c r="B39" s="90"/>
      <c r="C39" s="90"/>
      <c r="D39" s="103"/>
      <c r="E39" s="92"/>
    </row>
    <row r="40" spans="1:5" s="73" customFormat="1" ht="14.25">
      <c r="A40" s="90"/>
      <c r="B40" s="90"/>
      <c r="C40" s="90"/>
      <c r="D40" s="103"/>
      <c r="E40" s="92"/>
    </row>
    <row r="41" spans="1:5" s="73" customFormat="1" ht="14.25">
      <c r="A41" s="90"/>
      <c r="B41" s="90"/>
      <c r="C41" s="90"/>
      <c r="D41" s="103"/>
      <c r="E41" s="92"/>
    </row>
    <row r="42" spans="1:5" s="73" customFormat="1" ht="14.25">
      <c r="A42" s="90"/>
      <c r="B42" s="106"/>
      <c r="C42" s="90"/>
      <c r="D42" s="103"/>
      <c r="E42" s="92"/>
    </row>
    <row r="43" spans="1:5" s="73" customFormat="1" ht="14.25">
      <c r="A43" s="90"/>
      <c r="B43" s="90"/>
      <c r="C43" s="90"/>
      <c r="D43" s="103"/>
      <c r="E43" s="92"/>
    </row>
    <row r="44" spans="1:5" s="73" customFormat="1" ht="14.25">
      <c r="A44" s="90"/>
      <c r="B44" s="90"/>
      <c r="C44" s="90"/>
      <c r="D44" s="103"/>
      <c r="E44" s="92"/>
    </row>
    <row r="45" spans="1:5" s="73" customFormat="1" ht="14.25">
      <c r="A45" s="90"/>
      <c r="B45" s="90"/>
      <c r="C45" s="90"/>
      <c r="D45" s="103"/>
      <c r="E45" s="92"/>
    </row>
    <row r="46" spans="1:5" s="73" customFormat="1" ht="14.25">
      <c r="A46" s="90"/>
      <c r="B46" s="90"/>
      <c r="C46" s="90"/>
      <c r="D46" s="103"/>
      <c r="E46" s="92"/>
    </row>
    <row r="47" spans="1:5" s="73" customFormat="1" ht="14.25">
      <c r="A47" s="90"/>
      <c r="B47" s="90"/>
      <c r="C47" s="90"/>
      <c r="D47" s="103"/>
      <c r="E47" s="92"/>
    </row>
    <row r="48" spans="1:8" s="73" customFormat="1" ht="14.25">
      <c r="A48" s="90"/>
      <c r="B48" s="90"/>
      <c r="C48" s="90"/>
      <c r="D48" s="103"/>
      <c r="E48" s="92"/>
      <c r="G48" s="107"/>
      <c r="H48" s="74"/>
    </row>
    <row r="49" spans="1:5" s="73" customFormat="1" ht="14.25">
      <c r="A49" s="90"/>
      <c r="B49" s="90"/>
      <c r="C49" s="90"/>
      <c r="D49" s="103"/>
      <c r="E49" s="92"/>
    </row>
    <row r="50" spans="1:8" s="73" customFormat="1" ht="14.25">
      <c r="A50" s="90"/>
      <c r="B50" s="90"/>
      <c r="C50" s="90"/>
      <c r="D50" s="103"/>
      <c r="E50" s="92"/>
      <c r="H50" s="74"/>
    </row>
    <row r="51" spans="1:8" s="73" customFormat="1" ht="14.25">
      <c r="A51" s="90"/>
      <c r="B51" s="90"/>
      <c r="C51" s="90"/>
      <c r="D51" s="103"/>
      <c r="E51" s="92"/>
      <c r="H51" s="74"/>
    </row>
    <row r="52" spans="1:8" s="73" customFormat="1" ht="14.25">
      <c r="A52" s="90"/>
      <c r="B52" s="90"/>
      <c r="C52" s="90"/>
      <c r="D52" s="103"/>
      <c r="E52" s="92"/>
      <c r="H52" s="74"/>
    </row>
    <row r="53" spans="1:5" s="73" customFormat="1" ht="14.25">
      <c r="A53" s="90"/>
      <c r="B53" s="90"/>
      <c r="C53" s="90"/>
      <c r="D53" s="103"/>
      <c r="E53" s="92"/>
    </row>
    <row r="54" spans="1:5" s="73" customFormat="1" ht="14.25">
      <c r="A54" s="90"/>
      <c r="B54" s="90"/>
      <c r="C54" s="90"/>
      <c r="D54" s="103"/>
      <c r="E54" s="92"/>
    </row>
    <row r="55" spans="1:5" s="73" customFormat="1" ht="14.25">
      <c r="A55" s="90"/>
      <c r="B55" s="90"/>
      <c r="C55" s="90"/>
      <c r="D55" s="103"/>
      <c r="E55" s="92"/>
    </row>
    <row r="56" spans="1:5" s="73" customFormat="1" ht="14.25">
      <c r="A56" s="90"/>
      <c r="B56" s="90"/>
      <c r="C56" s="90"/>
      <c r="D56" s="103"/>
      <c r="E56" s="92"/>
    </row>
    <row r="57" spans="1:5" s="73" customFormat="1" ht="14.25">
      <c r="A57" s="90"/>
      <c r="B57" s="90"/>
      <c r="C57" s="90"/>
      <c r="D57" s="103"/>
      <c r="E57" s="92"/>
    </row>
    <row r="58" spans="1:5" s="73" customFormat="1" ht="14.25">
      <c r="A58" s="90"/>
      <c r="B58" s="90"/>
      <c r="C58" s="90"/>
      <c r="D58" s="103"/>
      <c r="E58" s="92"/>
    </row>
    <row r="59" spans="1:5" s="73" customFormat="1" ht="14.25">
      <c r="A59" s="90"/>
      <c r="B59" s="90"/>
      <c r="C59" s="90"/>
      <c r="D59" s="103"/>
      <c r="E59" s="92"/>
    </row>
    <row r="60" spans="1:5" s="73" customFormat="1" ht="14.25">
      <c r="A60" s="90"/>
      <c r="B60" s="90"/>
      <c r="C60" s="90"/>
      <c r="D60" s="103"/>
      <c r="E60" s="92"/>
    </row>
    <row r="61" spans="1:5" s="73" customFormat="1" ht="14.25">
      <c r="A61" s="90"/>
      <c r="B61" s="90"/>
      <c r="C61" s="90"/>
      <c r="D61" s="103"/>
      <c r="E61" s="92"/>
    </row>
    <row r="62" spans="1:5" s="73" customFormat="1" ht="14.25">
      <c r="A62" s="90"/>
      <c r="B62" s="90"/>
      <c r="C62" s="90"/>
      <c r="D62" s="103"/>
      <c r="E62" s="92"/>
    </row>
    <row r="63" spans="1:5" s="73" customFormat="1" ht="14.25">
      <c r="A63" s="90"/>
      <c r="B63" s="90"/>
      <c r="C63" s="90"/>
      <c r="D63" s="103"/>
      <c r="E63" s="92"/>
    </row>
    <row r="64" spans="1:5" s="73" customFormat="1" ht="14.25">
      <c r="A64" s="90"/>
      <c r="B64" s="90"/>
      <c r="C64" s="90"/>
      <c r="D64" s="103"/>
      <c r="E64" s="92"/>
    </row>
    <row r="65" spans="1:5" s="73" customFormat="1" ht="14.25">
      <c r="A65" s="90"/>
      <c r="B65" s="90"/>
      <c r="C65" s="90"/>
      <c r="D65" s="103"/>
      <c r="E65" s="92"/>
    </row>
    <row r="66" spans="1:5" s="73" customFormat="1" ht="14.25">
      <c r="A66" s="90"/>
      <c r="B66" s="90"/>
      <c r="C66" s="90"/>
      <c r="D66" s="103"/>
      <c r="E66" s="92"/>
    </row>
    <row r="67" spans="1:5" s="73" customFormat="1" ht="14.25">
      <c r="A67" s="90"/>
      <c r="B67" s="90"/>
      <c r="C67" s="90"/>
      <c r="D67" s="103"/>
      <c r="E67" s="92"/>
    </row>
    <row r="68" spans="1:5" s="73" customFormat="1" ht="14.25">
      <c r="A68" s="90"/>
      <c r="B68" s="90"/>
      <c r="C68" s="90"/>
      <c r="D68" s="103"/>
      <c r="E68" s="92"/>
    </row>
    <row r="69" spans="1:5" s="73" customFormat="1" ht="14.25">
      <c r="A69" s="90"/>
      <c r="B69" s="90"/>
      <c r="C69" s="90"/>
      <c r="D69" s="103"/>
      <c r="E69" s="92"/>
    </row>
    <row r="70" spans="1:5" s="73" customFormat="1" ht="14.25">
      <c r="A70" s="90"/>
      <c r="B70" s="90"/>
      <c r="C70" s="90"/>
      <c r="D70" s="103"/>
      <c r="E70" s="92"/>
    </row>
    <row r="71" spans="1:5" s="73" customFormat="1" ht="14.25">
      <c r="A71" s="90"/>
      <c r="B71" s="90"/>
      <c r="C71" s="90"/>
      <c r="D71" s="103"/>
      <c r="E71" s="92"/>
    </row>
    <row r="72" spans="1:5" s="73" customFormat="1" ht="14.25">
      <c r="A72" s="90"/>
      <c r="B72" s="90"/>
      <c r="C72" s="90"/>
      <c r="D72" s="103"/>
      <c r="E72" s="92"/>
    </row>
    <row r="73" spans="1:5" s="73" customFormat="1" ht="14.25">
      <c r="A73" s="90"/>
      <c r="B73" s="90"/>
      <c r="C73" s="90"/>
      <c r="D73" s="103"/>
      <c r="E73" s="92"/>
    </row>
    <row r="74" spans="1:5" s="73" customFormat="1" ht="14.25">
      <c r="A74" s="90"/>
      <c r="B74" s="90"/>
      <c r="C74" s="90"/>
      <c r="D74" s="103"/>
      <c r="E74" s="92"/>
    </row>
    <row r="75" spans="1:5" s="73" customFormat="1" ht="14.25">
      <c r="A75" s="90"/>
      <c r="B75" s="90"/>
      <c r="C75" s="90"/>
      <c r="D75" s="103"/>
      <c r="E75" s="92"/>
    </row>
    <row r="76" spans="1:5" s="73" customFormat="1" ht="14.25">
      <c r="A76" s="90"/>
      <c r="B76" s="90"/>
      <c r="C76" s="90"/>
      <c r="D76" s="103"/>
      <c r="E76" s="92"/>
    </row>
    <row r="77" spans="1:5" s="73" customFormat="1" ht="14.25">
      <c r="A77" s="90"/>
      <c r="B77" s="90"/>
      <c r="C77" s="90"/>
      <c r="D77" s="103"/>
      <c r="E77" s="92"/>
    </row>
    <row r="78" spans="1:5" s="73" customFormat="1" ht="14.25">
      <c r="A78" s="90"/>
      <c r="B78" s="90"/>
      <c r="C78" s="90"/>
      <c r="D78" s="103"/>
      <c r="E78" s="92"/>
    </row>
    <row r="79" spans="1:5" s="73" customFormat="1" ht="14.25">
      <c r="A79" s="90"/>
      <c r="B79" s="90"/>
      <c r="C79" s="90"/>
      <c r="D79" s="103"/>
      <c r="E79" s="92"/>
    </row>
    <row r="80" ht="12.75">
      <c r="D80" s="103"/>
    </row>
    <row r="81" ht="12.75">
      <c r="D81" s="103"/>
    </row>
    <row r="82" ht="12.75">
      <c r="D82" s="103"/>
    </row>
    <row r="83" ht="12.75">
      <c r="D83" s="103"/>
    </row>
    <row r="84" ht="12.75">
      <c r="D84" s="103"/>
    </row>
    <row r="85" ht="12.75">
      <c r="D85" s="103"/>
    </row>
    <row r="86" ht="12.75">
      <c r="D86" s="103"/>
    </row>
    <row r="87" ht="12.75">
      <c r="D87" s="103"/>
    </row>
    <row r="88" ht="12.75">
      <c r="D88" s="103"/>
    </row>
    <row r="89" ht="12.75">
      <c r="D89" s="103"/>
    </row>
    <row r="90" ht="12.75">
      <c r="D90" s="103"/>
    </row>
    <row r="91" ht="12.75">
      <c r="D91" s="103"/>
    </row>
    <row r="92" ht="12.75">
      <c r="D92" s="103"/>
    </row>
    <row r="93" ht="12.75">
      <c r="D93" s="103"/>
    </row>
    <row r="94" ht="12.75">
      <c r="D94" s="103"/>
    </row>
    <row r="95" ht="12.75">
      <c r="D95" s="103"/>
    </row>
    <row r="96" ht="12.75">
      <c r="D96" s="103"/>
    </row>
    <row r="97" ht="12.75">
      <c r="D97" s="103"/>
    </row>
    <row r="98" ht="12.75">
      <c r="D98" s="103"/>
    </row>
    <row r="99" ht="12.75">
      <c r="D99" s="103"/>
    </row>
    <row r="100" ht="12.75">
      <c r="D100" s="103"/>
    </row>
    <row r="101" ht="12.75">
      <c r="D101" s="103"/>
    </row>
    <row r="102" ht="12.75">
      <c r="D102" s="103"/>
    </row>
    <row r="103" ht="12.75">
      <c r="D103" s="103"/>
    </row>
    <row r="104" ht="12.75">
      <c r="D104" s="103"/>
    </row>
    <row r="105" ht="12.75">
      <c r="D105" s="103"/>
    </row>
    <row r="106" ht="12.75">
      <c r="D106" s="103"/>
    </row>
    <row r="107" ht="12.75">
      <c r="D107" s="103"/>
    </row>
    <row r="108" ht="12.75">
      <c r="D108" s="103"/>
    </row>
    <row r="109" ht="12.75">
      <c r="D109" s="103"/>
    </row>
    <row r="110" ht="12.75">
      <c r="D110" s="103"/>
    </row>
    <row r="111" ht="12.75">
      <c r="D111" s="103"/>
    </row>
    <row r="112" ht="12.75">
      <c r="D112" s="103"/>
    </row>
    <row r="113" ht="12.75">
      <c r="D113" s="103"/>
    </row>
    <row r="114" ht="12.75">
      <c r="D114" s="103"/>
    </row>
    <row r="115" ht="12.75">
      <c r="D115" s="103"/>
    </row>
    <row r="116" ht="12.75">
      <c r="D116" s="103"/>
    </row>
    <row r="117" ht="12.75">
      <c r="D117" s="103"/>
    </row>
    <row r="118" ht="12.75">
      <c r="D118" s="103"/>
    </row>
    <row r="119" ht="12.75">
      <c r="D119" s="103"/>
    </row>
    <row r="120" ht="12.75">
      <c r="D120" s="103"/>
    </row>
    <row r="121" ht="12.75">
      <c r="D121" s="103"/>
    </row>
    <row r="122" ht="12.75">
      <c r="D122" s="103"/>
    </row>
    <row r="123" ht="12.75">
      <c r="D123" s="103"/>
    </row>
    <row r="124" ht="12.75">
      <c r="D124" s="103"/>
    </row>
    <row r="125" ht="12.75">
      <c r="D125" s="103"/>
    </row>
    <row r="126" ht="12.75">
      <c r="D126" s="103"/>
    </row>
    <row r="127" ht="12.75">
      <c r="D127" s="103"/>
    </row>
    <row r="128" ht="12.75">
      <c r="D128" s="103"/>
    </row>
    <row r="129" ht="12.75">
      <c r="D129" s="103"/>
    </row>
    <row r="130" ht="12.75">
      <c r="D130" s="103"/>
    </row>
    <row r="131" ht="12.75">
      <c r="D131" s="103"/>
    </row>
    <row r="132" ht="12.75">
      <c r="D132" s="103"/>
    </row>
    <row r="133" ht="12.75">
      <c r="D133" s="103"/>
    </row>
    <row r="134" ht="12.75">
      <c r="D134" s="103"/>
    </row>
    <row r="135" ht="12.75">
      <c r="D135" s="103"/>
    </row>
    <row r="136" ht="12.75">
      <c r="D136" s="103"/>
    </row>
    <row r="137" ht="12.75">
      <c r="D137" s="103"/>
    </row>
    <row r="138" ht="12.75">
      <c r="D138" s="103"/>
    </row>
    <row r="139" ht="12.75">
      <c r="D139" s="103"/>
    </row>
    <row r="140" ht="12.75">
      <c r="D140" s="103"/>
    </row>
    <row r="141" ht="12.75">
      <c r="D141" s="103"/>
    </row>
    <row r="142" ht="12.75">
      <c r="D142" s="103"/>
    </row>
    <row r="143" ht="12.75">
      <c r="D143" s="103"/>
    </row>
    <row r="144" ht="12.75">
      <c r="D144" s="103"/>
    </row>
    <row r="145" ht="12.75">
      <c r="D145" s="103"/>
    </row>
    <row r="146" ht="12.75">
      <c r="D146" s="103"/>
    </row>
    <row r="147" ht="12.75">
      <c r="D147" s="103"/>
    </row>
    <row r="148" ht="12.75">
      <c r="D148" s="103"/>
    </row>
    <row r="149" ht="12.75">
      <c r="D149" s="103"/>
    </row>
    <row r="150" ht="12.75">
      <c r="D150" s="103"/>
    </row>
    <row r="151" ht="12.75">
      <c r="D151" s="103"/>
    </row>
    <row r="152" ht="12.75">
      <c r="D152" s="103"/>
    </row>
    <row r="153" ht="12.75">
      <c r="D153" s="103"/>
    </row>
    <row r="154" ht="12.75">
      <c r="D154" s="103"/>
    </row>
    <row r="155" ht="12.75">
      <c r="D155" s="103"/>
    </row>
    <row r="156" ht="12.75">
      <c r="D156" s="103"/>
    </row>
    <row r="157" ht="12.75">
      <c r="D157" s="103"/>
    </row>
    <row r="158" ht="12.75">
      <c r="D158" s="103"/>
    </row>
    <row r="159" ht="12.75">
      <c r="D159" s="103"/>
    </row>
    <row r="160" ht="12.75">
      <c r="D160" s="103"/>
    </row>
    <row r="161" ht="12.75">
      <c r="D161" s="103"/>
    </row>
    <row r="162" ht="12.75">
      <c r="D162" s="103"/>
    </row>
    <row r="163" ht="12.75">
      <c r="D163" s="103"/>
    </row>
    <row r="164" ht="12.75">
      <c r="D164" s="103"/>
    </row>
    <row r="165" ht="12.75">
      <c r="D165" s="103"/>
    </row>
    <row r="166" ht="12.75">
      <c r="D166" s="103"/>
    </row>
    <row r="167" ht="12.75">
      <c r="D167" s="103"/>
    </row>
    <row r="168" ht="12.75">
      <c r="D168" s="103"/>
    </row>
    <row r="169" ht="12.75">
      <c r="D169" s="103"/>
    </row>
    <row r="170" ht="12.75">
      <c r="D170" s="103"/>
    </row>
    <row r="171" ht="12.75">
      <c r="D171" s="103"/>
    </row>
    <row r="172" ht="12.75">
      <c r="D172" s="103"/>
    </row>
    <row r="173" ht="12.75">
      <c r="D173" s="103"/>
    </row>
    <row r="174" ht="12.75">
      <c r="D174" s="103"/>
    </row>
    <row r="175" ht="12.75">
      <c r="D175" s="103"/>
    </row>
    <row r="176" ht="12.75">
      <c r="D176" s="103"/>
    </row>
    <row r="177" ht="12.75">
      <c r="D177" s="103"/>
    </row>
    <row r="178" ht="12.75">
      <c r="D178" s="103"/>
    </row>
    <row r="179" ht="12.75">
      <c r="D179" s="103"/>
    </row>
    <row r="180" ht="12.75">
      <c r="D180" s="103"/>
    </row>
    <row r="181" ht="12.75">
      <c r="D181" s="103"/>
    </row>
    <row r="182" ht="12.75">
      <c r="D182" s="103"/>
    </row>
    <row r="183" ht="12.75">
      <c r="D183" s="103"/>
    </row>
    <row r="184" ht="12.75">
      <c r="D184" s="103"/>
    </row>
    <row r="185" ht="12.75">
      <c r="D185" s="103"/>
    </row>
    <row r="186" ht="12.75">
      <c r="D186" s="103"/>
    </row>
    <row r="187" ht="12.75">
      <c r="D187" s="103"/>
    </row>
    <row r="188" ht="12.75">
      <c r="D188" s="103"/>
    </row>
    <row r="189" ht="12.75">
      <c r="D189" s="103"/>
    </row>
    <row r="190" ht="12.75">
      <c r="D190" s="103"/>
    </row>
    <row r="191" ht="12.75">
      <c r="D191" s="103"/>
    </row>
    <row r="192" ht="12.75">
      <c r="D192" s="103"/>
    </row>
    <row r="193" ht="12.75">
      <c r="D193" s="103"/>
    </row>
    <row r="194" ht="12.75">
      <c r="D194" s="103"/>
    </row>
    <row r="195" ht="12.75">
      <c r="D195" s="103"/>
    </row>
    <row r="196" ht="12.75">
      <c r="D196" s="103"/>
    </row>
    <row r="197" ht="12.75">
      <c r="D197" s="103"/>
    </row>
    <row r="198" ht="12.75">
      <c r="D198" s="103"/>
    </row>
    <row r="199" ht="12.75">
      <c r="D199" s="103"/>
    </row>
    <row r="200" ht="12.75">
      <c r="D200" s="103"/>
    </row>
    <row r="201" ht="12.75">
      <c r="D201" s="103"/>
    </row>
    <row r="202" ht="12.75">
      <c r="D202" s="103"/>
    </row>
    <row r="203" ht="12.75">
      <c r="D203" s="103"/>
    </row>
    <row r="204" ht="12.75">
      <c r="D204" s="103"/>
    </row>
    <row r="205" ht="12.75">
      <c r="D205" s="103"/>
    </row>
    <row r="206" ht="12.75">
      <c r="D206" s="103"/>
    </row>
    <row r="207" ht="12.75">
      <c r="D207" s="103"/>
    </row>
    <row r="208" ht="12.75">
      <c r="D208" s="103"/>
    </row>
    <row r="209" ht="12.75">
      <c r="D209" s="103"/>
    </row>
    <row r="210" ht="12.75">
      <c r="D210" s="103"/>
    </row>
    <row r="211" ht="12.75">
      <c r="D211" s="103"/>
    </row>
    <row r="212" ht="12.75">
      <c r="D212" s="103"/>
    </row>
    <row r="213" ht="12.75">
      <c r="D213" s="103"/>
    </row>
    <row r="214" ht="12.75">
      <c r="D214" s="103"/>
    </row>
    <row r="215" ht="12.75">
      <c r="D215" s="103"/>
    </row>
    <row r="216" ht="12.75">
      <c r="D216" s="103"/>
    </row>
    <row r="217" ht="12.75">
      <c r="D217" s="103"/>
    </row>
    <row r="218" ht="12.75">
      <c r="D218" s="103"/>
    </row>
    <row r="219" ht="12.75">
      <c r="D219" s="103"/>
    </row>
    <row r="220" ht="12.75">
      <c r="D220" s="103"/>
    </row>
    <row r="221" ht="12.75">
      <c r="D221" s="103"/>
    </row>
    <row r="222" ht="12.75">
      <c r="D222" s="103"/>
    </row>
    <row r="223" ht="12.75">
      <c r="D223" s="103"/>
    </row>
    <row r="224" ht="12.75">
      <c r="D224" s="103"/>
    </row>
    <row r="225" ht="12.75">
      <c r="D225" s="103"/>
    </row>
    <row r="226" ht="12.75">
      <c r="D226" s="103"/>
    </row>
    <row r="227" ht="12.75">
      <c r="D227" s="103"/>
    </row>
    <row r="228" ht="12.75">
      <c r="D228" s="103"/>
    </row>
    <row r="229" ht="12.75">
      <c r="D229" s="103"/>
    </row>
    <row r="230" ht="12.75">
      <c r="D230" s="103"/>
    </row>
    <row r="231" ht="12.75">
      <c r="D231" s="103"/>
    </row>
    <row r="232" ht="12.75">
      <c r="D232" s="103"/>
    </row>
    <row r="233" ht="12.75">
      <c r="D233" s="103"/>
    </row>
    <row r="234" ht="12.75">
      <c r="D234" s="103"/>
    </row>
    <row r="235" ht="12.75">
      <c r="D235" s="103"/>
    </row>
    <row r="236" ht="12.75">
      <c r="D236" s="103"/>
    </row>
    <row r="237" ht="12.75">
      <c r="D237" s="103"/>
    </row>
    <row r="238" ht="12.75">
      <c r="D238" s="103"/>
    </row>
    <row r="239" ht="12.75">
      <c r="D239" s="103"/>
    </row>
    <row r="240" ht="12.75">
      <c r="D240" s="103"/>
    </row>
    <row r="241" ht="12.75">
      <c r="D241" s="103"/>
    </row>
    <row r="242" ht="12.75">
      <c r="D242" s="103"/>
    </row>
    <row r="243" ht="12.75">
      <c r="D243" s="103"/>
    </row>
    <row r="244" ht="12.75">
      <c r="D244" s="103"/>
    </row>
    <row r="245" ht="12.75">
      <c r="D245" s="103"/>
    </row>
    <row r="246" ht="12.75">
      <c r="D246" s="103"/>
    </row>
    <row r="247" ht="12.75">
      <c r="D247" s="103"/>
    </row>
    <row r="248" ht="12.75">
      <c r="D248" s="103"/>
    </row>
    <row r="249" ht="12.75">
      <c r="D249" s="103"/>
    </row>
    <row r="250" ht="12.75">
      <c r="D250" s="103"/>
    </row>
    <row r="251" ht="12.75">
      <c r="D251" s="103"/>
    </row>
    <row r="252" ht="12.75">
      <c r="D252" s="103"/>
    </row>
    <row r="253" ht="12.75">
      <c r="D253" s="103"/>
    </row>
    <row r="254" ht="12.75">
      <c r="D254" s="103"/>
    </row>
    <row r="255" ht="12.75">
      <c r="D255" s="103"/>
    </row>
    <row r="256" ht="12.75">
      <c r="D256" s="103"/>
    </row>
    <row r="257" ht="12.75">
      <c r="D257" s="103"/>
    </row>
    <row r="258" ht="12.75">
      <c r="D258" s="103"/>
    </row>
    <row r="259" ht="12.75">
      <c r="D259" s="103"/>
    </row>
    <row r="260" ht="12.75">
      <c r="D260" s="103"/>
    </row>
    <row r="261" ht="12.75">
      <c r="D261" s="103"/>
    </row>
    <row r="262" ht="12.75">
      <c r="D262" s="103"/>
    </row>
    <row r="263" ht="12.75">
      <c r="D263" s="103"/>
    </row>
    <row r="264" ht="12.75">
      <c r="D264" s="103"/>
    </row>
    <row r="265" ht="12.75">
      <c r="D265" s="103"/>
    </row>
    <row r="266" ht="12.75">
      <c r="D266" s="103"/>
    </row>
    <row r="267" ht="12.75">
      <c r="D267" s="103"/>
    </row>
    <row r="268" ht="12.75">
      <c r="D268" s="103"/>
    </row>
    <row r="269" ht="12.75">
      <c r="D269" s="103"/>
    </row>
    <row r="270" ht="12.75">
      <c r="D270" s="103"/>
    </row>
    <row r="271" ht="12.75">
      <c r="D271" s="103"/>
    </row>
    <row r="272" ht="12.75">
      <c r="D272" s="103"/>
    </row>
    <row r="273" ht="12.75">
      <c r="D273" s="103"/>
    </row>
    <row r="274" ht="12.75">
      <c r="D274" s="103"/>
    </row>
    <row r="275" ht="12.75">
      <c r="D275" s="103"/>
    </row>
    <row r="276" ht="12.75">
      <c r="D276" s="103"/>
    </row>
    <row r="277" ht="12.75">
      <c r="D277" s="103"/>
    </row>
    <row r="278" ht="12.75">
      <c r="D278" s="103"/>
    </row>
    <row r="279" ht="12.75">
      <c r="D279" s="103"/>
    </row>
    <row r="280" ht="12.75">
      <c r="D280" s="103"/>
    </row>
    <row r="281" ht="12.75">
      <c r="D281" s="103"/>
    </row>
    <row r="282" ht="12.75">
      <c r="D282" s="103"/>
    </row>
    <row r="283" ht="12.75">
      <c r="D283" s="103"/>
    </row>
    <row r="284" ht="12.75">
      <c r="D284" s="103"/>
    </row>
    <row r="285" ht="12.75">
      <c r="D285" s="103"/>
    </row>
    <row r="286" ht="12.75">
      <c r="D286" s="103"/>
    </row>
    <row r="287" ht="12.75">
      <c r="D287" s="103"/>
    </row>
    <row r="288" ht="12.75">
      <c r="D288" s="103"/>
    </row>
    <row r="289" ht="12.75">
      <c r="D289" s="103"/>
    </row>
    <row r="290" ht="12.75">
      <c r="D290" s="103"/>
    </row>
    <row r="291" ht="12.75">
      <c r="D291" s="103"/>
    </row>
    <row r="292" ht="12.75">
      <c r="D292" s="103"/>
    </row>
    <row r="293" ht="12.75">
      <c r="D293" s="103"/>
    </row>
    <row r="294" ht="12.75">
      <c r="D294" s="103"/>
    </row>
    <row r="295" ht="12.75">
      <c r="D295" s="103"/>
    </row>
    <row r="296" ht="12.75">
      <c r="D296" s="103"/>
    </row>
    <row r="297" ht="12.75">
      <c r="D297" s="103"/>
    </row>
    <row r="298" ht="12.75">
      <c r="D298" s="103"/>
    </row>
    <row r="299" ht="12.75">
      <c r="D299" s="103"/>
    </row>
    <row r="300" ht="12.75">
      <c r="D300" s="103"/>
    </row>
    <row r="301" ht="12.75">
      <c r="D301" s="103"/>
    </row>
    <row r="302" ht="12.75">
      <c r="D302" s="103"/>
    </row>
    <row r="303" ht="12.75">
      <c r="D303" s="103"/>
    </row>
    <row r="304" ht="12.75">
      <c r="D304" s="103"/>
    </row>
    <row r="305" ht="12.75">
      <c r="D305" s="103"/>
    </row>
    <row r="306" ht="12.75">
      <c r="D306" s="103"/>
    </row>
    <row r="307" ht="12.75">
      <c r="D307" s="103"/>
    </row>
    <row r="308" ht="12.75">
      <c r="D308" s="103"/>
    </row>
    <row r="309" ht="12.75">
      <c r="D309" s="103"/>
    </row>
    <row r="310" ht="12.75">
      <c r="D310" s="103"/>
    </row>
    <row r="311" ht="12.75">
      <c r="D311" s="103"/>
    </row>
    <row r="312" ht="12.75">
      <c r="D312" s="103"/>
    </row>
    <row r="313" ht="12.75">
      <c r="D313" s="103"/>
    </row>
    <row r="314" ht="12.75">
      <c r="D314" s="103"/>
    </row>
    <row r="315" ht="12.75">
      <c r="D315" s="103"/>
    </row>
    <row r="316" ht="12.75">
      <c r="D316" s="103"/>
    </row>
    <row r="317" ht="12.75">
      <c r="D317" s="103"/>
    </row>
    <row r="318" ht="12.75">
      <c r="D318" s="103"/>
    </row>
    <row r="319" ht="12.75">
      <c r="D319" s="103"/>
    </row>
    <row r="320" ht="12.75">
      <c r="D320" s="103"/>
    </row>
    <row r="321" ht="12.75">
      <c r="D321" s="103"/>
    </row>
    <row r="322" ht="12.75">
      <c r="D322" s="103"/>
    </row>
    <row r="323" ht="12.75">
      <c r="D323" s="103"/>
    </row>
    <row r="324" ht="12.75">
      <c r="D324" s="103"/>
    </row>
    <row r="325" ht="12.75">
      <c r="D325" s="103"/>
    </row>
    <row r="326" ht="12.75">
      <c r="D326" s="103"/>
    </row>
    <row r="327" ht="12.75">
      <c r="D327" s="103"/>
    </row>
    <row r="328" ht="12.75">
      <c r="D328" s="103"/>
    </row>
    <row r="329" ht="12.75">
      <c r="D329" s="103"/>
    </row>
    <row r="330" ht="12.75">
      <c r="D330" s="103"/>
    </row>
    <row r="331" ht="12.75">
      <c r="D331" s="103"/>
    </row>
    <row r="332" ht="12.75">
      <c r="D332" s="103"/>
    </row>
    <row r="333" ht="12.75">
      <c r="D333" s="103"/>
    </row>
    <row r="334" ht="12.75">
      <c r="D334" s="103"/>
    </row>
    <row r="335" ht="12.75">
      <c r="D335" s="103"/>
    </row>
    <row r="336" ht="12.75">
      <c r="D336" s="103"/>
    </row>
    <row r="337" ht="12.75">
      <c r="D337" s="103"/>
    </row>
    <row r="338" ht="12.75">
      <c r="D338" s="103"/>
    </row>
    <row r="339" ht="12.75">
      <c r="D339" s="103"/>
    </row>
    <row r="340" ht="12.75">
      <c r="D340" s="103"/>
    </row>
    <row r="341" ht="12.75">
      <c r="D341" s="103"/>
    </row>
    <row r="342" ht="12.75">
      <c r="D342" s="103"/>
    </row>
    <row r="343" ht="12.75">
      <c r="D343" s="103"/>
    </row>
    <row r="344" ht="12.75">
      <c r="D344" s="103"/>
    </row>
    <row r="345" ht="12.75">
      <c r="D345" s="103"/>
    </row>
    <row r="346" ht="12.75">
      <c r="D346" s="103"/>
    </row>
    <row r="347" ht="12.75">
      <c r="D347" s="103"/>
    </row>
    <row r="348" ht="12.75">
      <c r="D348" s="103"/>
    </row>
    <row r="349" ht="12.75">
      <c r="D349" s="103"/>
    </row>
    <row r="350" ht="12.75">
      <c r="D350" s="103"/>
    </row>
    <row r="351" ht="12.75">
      <c r="D351" s="103"/>
    </row>
    <row r="352" ht="12.75">
      <c r="D352" s="103"/>
    </row>
    <row r="353" ht="12.75">
      <c r="D353" s="103"/>
    </row>
    <row r="354" ht="12.75">
      <c r="D354" s="103"/>
    </row>
    <row r="355" ht="12.75">
      <c r="D355" s="103"/>
    </row>
    <row r="356" ht="12.75">
      <c r="D356" s="103"/>
    </row>
    <row r="357" ht="12.75">
      <c r="D357" s="103"/>
    </row>
    <row r="358" ht="12.75">
      <c r="D358" s="103"/>
    </row>
    <row r="359" ht="12.75">
      <c r="D359" s="103"/>
    </row>
    <row r="360" ht="12.75">
      <c r="D360" s="103"/>
    </row>
    <row r="361" ht="12.75">
      <c r="D361" s="103"/>
    </row>
    <row r="362" ht="12.75">
      <c r="D362" s="103"/>
    </row>
    <row r="363" ht="12.75">
      <c r="D363" s="103"/>
    </row>
    <row r="364" ht="12.75">
      <c r="D364" s="103"/>
    </row>
    <row r="365" ht="12.75">
      <c r="D365" s="103"/>
    </row>
    <row r="366" ht="12.75">
      <c r="D366" s="103"/>
    </row>
    <row r="367" ht="12.75">
      <c r="D367" s="103"/>
    </row>
    <row r="368" ht="12.75">
      <c r="D368" s="103"/>
    </row>
    <row r="369" ht="12.75">
      <c r="D369" s="103"/>
    </row>
    <row r="370" ht="12.75">
      <c r="D370" s="103"/>
    </row>
    <row r="371" ht="12.75">
      <c r="D371" s="103"/>
    </row>
    <row r="372" ht="12.75">
      <c r="D372" s="103"/>
    </row>
    <row r="373" ht="12.75">
      <c r="D373" s="103"/>
    </row>
    <row r="374" ht="12.75">
      <c r="D374" s="103"/>
    </row>
    <row r="375" ht="12.75">
      <c r="D375" s="103"/>
    </row>
    <row r="376" ht="12.75">
      <c r="D376" s="103"/>
    </row>
    <row r="377" ht="12.75">
      <c r="D377" s="103"/>
    </row>
    <row r="378" ht="12.75">
      <c r="D378" s="103"/>
    </row>
    <row r="379" ht="12.75">
      <c r="D379" s="103"/>
    </row>
    <row r="380" ht="12.75">
      <c r="D380" s="103"/>
    </row>
    <row r="381" ht="12.75">
      <c r="D381" s="103"/>
    </row>
    <row r="382" ht="12.75">
      <c r="D382" s="103"/>
    </row>
    <row r="383" ht="12.75">
      <c r="D383" s="103"/>
    </row>
    <row r="384" ht="12.75">
      <c r="D384" s="103"/>
    </row>
    <row r="385" ht="12.75">
      <c r="D385" s="103"/>
    </row>
    <row r="386" ht="12.75">
      <c r="D386" s="103"/>
    </row>
    <row r="387" ht="12.75">
      <c r="D387" s="103"/>
    </row>
    <row r="388" ht="12.75">
      <c r="D388" s="103"/>
    </row>
    <row r="389" ht="12.75">
      <c r="D389" s="103"/>
    </row>
    <row r="390" ht="12.75">
      <c r="D390" s="103"/>
    </row>
    <row r="391" ht="12.75">
      <c r="D391" s="103"/>
    </row>
    <row r="392" ht="12.75">
      <c r="D392" s="103"/>
    </row>
    <row r="393" ht="12.75">
      <c r="D393" s="103"/>
    </row>
    <row r="394" ht="12.75">
      <c r="D394" s="103"/>
    </row>
    <row r="395" ht="12.75">
      <c r="D395" s="103"/>
    </row>
    <row r="396" ht="12.75">
      <c r="D396" s="103"/>
    </row>
    <row r="397" ht="12.75">
      <c r="D397" s="103"/>
    </row>
    <row r="398" ht="12.75">
      <c r="D398" s="103"/>
    </row>
    <row r="399" ht="12.75">
      <c r="D399" s="103"/>
    </row>
    <row r="400" ht="12.75">
      <c r="D400" s="103"/>
    </row>
    <row r="401" ht="12.75">
      <c r="D401" s="103"/>
    </row>
    <row r="402" ht="12.75">
      <c r="D402" s="103"/>
    </row>
    <row r="403" ht="12.75">
      <c r="D403" s="103"/>
    </row>
    <row r="404" ht="12.75">
      <c r="D404" s="103"/>
    </row>
    <row r="405" ht="12.75">
      <c r="D405" s="103"/>
    </row>
    <row r="406" ht="12.75">
      <c r="D406" s="103"/>
    </row>
    <row r="407" ht="12.75">
      <c r="D407" s="103"/>
    </row>
    <row r="408" ht="12.75">
      <c r="D408" s="103"/>
    </row>
    <row r="409" ht="12.75">
      <c r="D409" s="103"/>
    </row>
    <row r="410" ht="12.75">
      <c r="D410" s="103"/>
    </row>
    <row r="411" ht="12.75">
      <c r="D411" s="103"/>
    </row>
    <row r="412" ht="12.75">
      <c r="D412" s="103"/>
    </row>
    <row r="413" ht="12.75">
      <c r="D413" s="103"/>
    </row>
    <row r="414" ht="12.75">
      <c r="D414" s="103"/>
    </row>
    <row r="415" ht="12.75">
      <c r="D415" s="103"/>
    </row>
    <row r="416" ht="12.75">
      <c r="D416" s="103"/>
    </row>
    <row r="417" ht="12.75">
      <c r="D417" s="103"/>
    </row>
    <row r="418" ht="12.75">
      <c r="D418" s="103"/>
    </row>
    <row r="419" ht="12.75">
      <c r="D419" s="103"/>
    </row>
    <row r="420" ht="12.75">
      <c r="D420" s="103"/>
    </row>
    <row r="421" ht="12.75">
      <c r="D421" s="103"/>
    </row>
    <row r="422" ht="12.75">
      <c r="D422" s="103"/>
    </row>
    <row r="423" ht="12.75">
      <c r="D423" s="103"/>
    </row>
    <row r="424" ht="12.75">
      <c r="D424" s="103"/>
    </row>
    <row r="425" ht="12.75">
      <c r="D425" s="103"/>
    </row>
    <row r="426" ht="12.75">
      <c r="D426" s="103"/>
    </row>
    <row r="427" ht="12.75">
      <c r="D427" s="103"/>
    </row>
    <row r="428" ht="12.75">
      <c r="D428" s="103"/>
    </row>
    <row r="429" ht="12.75">
      <c r="D429" s="103"/>
    </row>
    <row r="430" ht="12.75">
      <c r="D430" s="103"/>
    </row>
    <row r="431" ht="12.75">
      <c r="D431" s="103"/>
    </row>
    <row r="432" ht="12.75">
      <c r="D432" s="103"/>
    </row>
    <row r="433" ht="12.75">
      <c r="D433" s="103"/>
    </row>
    <row r="434" ht="12.75">
      <c r="D434" s="103"/>
    </row>
    <row r="435" ht="12.75">
      <c r="D435" s="103"/>
    </row>
    <row r="436" ht="12.75">
      <c r="D436" s="103"/>
    </row>
    <row r="437" ht="12.75">
      <c r="D437" s="103"/>
    </row>
    <row r="438" ht="12.75">
      <c r="D438" s="103"/>
    </row>
    <row r="439" ht="12.75">
      <c r="D439" s="103"/>
    </row>
    <row r="440" ht="12.75">
      <c r="D440" s="103"/>
    </row>
    <row r="441" ht="12.75">
      <c r="D441" s="103"/>
    </row>
    <row r="442" ht="12.75">
      <c r="D442" s="103"/>
    </row>
    <row r="443" ht="12.75">
      <c r="D443" s="103"/>
    </row>
    <row r="444" ht="12.75">
      <c r="D444" s="103"/>
    </row>
    <row r="445" ht="12.75">
      <c r="D445" s="103"/>
    </row>
    <row r="446" ht="12.75">
      <c r="D446" s="103"/>
    </row>
    <row r="447" ht="12.75">
      <c r="D447" s="103"/>
    </row>
    <row r="448" ht="12.75">
      <c r="D448" s="103"/>
    </row>
    <row r="449" ht="12.75">
      <c r="D449" s="103"/>
    </row>
    <row r="450" ht="12.75">
      <c r="D450" s="103"/>
    </row>
    <row r="451" ht="12.75">
      <c r="D451" s="103"/>
    </row>
    <row r="452" ht="12.75">
      <c r="D452" s="103"/>
    </row>
    <row r="453" ht="12.75">
      <c r="D453" s="103"/>
    </row>
    <row r="454" ht="12.75">
      <c r="D454" s="103"/>
    </row>
    <row r="455" ht="12.75">
      <c r="D455" s="103"/>
    </row>
    <row r="456" ht="12.75">
      <c r="D456" s="103"/>
    </row>
    <row r="457" ht="12.75">
      <c r="D457" s="103"/>
    </row>
    <row r="458" ht="12.75">
      <c r="D458" s="103"/>
    </row>
    <row r="459" ht="12.75">
      <c r="D459" s="103"/>
    </row>
    <row r="460" ht="12.75">
      <c r="D460" s="103"/>
    </row>
    <row r="461" ht="12.75">
      <c r="D461" s="103"/>
    </row>
    <row r="462" ht="12.75">
      <c r="D462" s="103"/>
    </row>
    <row r="463" ht="12.75">
      <c r="D463" s="103"/>
    </row>
    <row r="464" ht="12.75">
      <c r="D464" s="103"/>
    </row>
    <row r="465" ht="12.75">
      <c r="D465" s="103"/>
    </row>
    <row r="466" ht="12.75">
      <c r="D466" s="103"/>
    </row>
    <row r="467" ht="12.75">
      <c r="D467" s="103"/>
    </row>
    <row r="468" ht="12.75">
      <c r="D468" s="103"/>
    </row>
    <row r="469" ht="12.75">
      <c r="D469" s="103"/>
    </row>
    <row r="470" ht="12.75">
      <c r="D470" s="103"/>
    </row>
    <row r="471" ht="12.75">
      <c r="D471" s="103"/>
    </row>
    <row r="472" ht="12.75">
      <c r="D472" s="103"/>
    </row>
    <row r="473" ht="12.75">
      <c r="D473" s="103"/>
    </row>
    <row r="474" ht="12.75">
      <c r="D474" s="103"/>
    </row>
    <row r="475" ht="12.75">
      <c r="D475" s="103"/>
    </row>
    <row r="476" ht="12.75">
      <c r="D476" s="103"/>
    </row>
    <row r="477" ht="12.75">
      <c r="D477" s="103"/>
    </row>
    <row r="478" ht="12.75">
      <c r="D478" s="103"/>
    </row>
    <row r="479" ht="12.75">
      <c r="D479" s="103"/>
    </row>
    <row r="480" ht="12.75">
      <c r="D480" s="103"/>
    </row>
    <row r="481" ht="12.75">
      <c r="D481" s="103"/>
    </row>
    <row r="482" ht="12.75">
      <c r="D482" s="103"/>
    </row>
    <row r="483" ht="12.75">
      <c r="D483" s="103"/>
    </row>
    <row r="484" ht="12.75">
      <c r="D484" s="103"/>
    </row>
    <row r="485" ht="12.75">
      <c r="D485" s="103"/>
    </row>
    <row r="486" ht="12.75">
      <c r="D486" s="103"/>
    </row>
    <row r="487" ht="12.75">
      <c r="D487" s="103"/>
    </row>
    <row r="488" ht="12.75">
      <c r="D488" s="103"/>
    </row>
    <row r="489" ht="12.75">
      <c r="D489" s="103"/>
    </row>
    <row r="490" ht="12.75">
      <c r="D490" s="103"/>
    </row>
    <row r="491" ht="12.75">
      <c r="D491" s="103"/>
    </row>
    <row r="492" ht="12.75">
      <c r="D492" s="103"/>
    </row>
    <row r="493" ht="12.75">
      <c r="D493" s="103"/>
    </row>
    <row r="494" ht="12.75">
      <c r="D494" s="103"/>
    </row>
    <row r="495" ht="12.75">
      <c r="D495" s="103"/>
    </row>
    <row r="496" ht="12.75">
      <c r="D496" s="103"/>
    </row>
    <row r="497" ht="12.75">
      <c r="D497" s="103"/>
    </row>
    <row r="498" ht="12.75">
      <c r="D498" s="103"/>
    </row>
    <row r="499" ht="12.75">
      <c r="D499" s="103"/>
    </row>
    <row r="500" ht="12.75">
      <c r="D500" s="103"/>
    </row>
    <row r="501" ht="12.75">
      <c r="D501" s="103"/>
    </row>
    <row r="502" ht="12.75">
      <c r="D502" s="103"/>
    </row>
    <row r="503" ht="12.75">
      <c r="D503" s="103"/>
    </row>
    <row r="504" ht="12.75">
      <c r="D504" s="103"/>
    </row>
    <row r="505" ht="12.75">
      <c r="D505" s="103"/>
    </row>
    <row r="506" ht="12.75">
      <c r="D506" s="103"/>
    </row>
    <row r="507" ht="12.75">
      <c r="D507" s="103"/>
    </row>
    <row r="508" ht="12.75">
      <c r="D508" s="103"/>
    </row>
    <row r="509" ht="12.75">
      <c r="D509" s="103"/>
    </row>
    <row r="510" ht="12.75">
      <c r="D510" s="103"/>
    </row>
    <row r="511" ht="12.75">
      <c r="D511" s="103"/>
    </row>
    <row r="512" ht="12.75">
      <c r="D512" s="103"/>
    </row>
    <row r="513" ht="12.75">
      <c r="D513" s="103"/>
    </row>
    <row r="514" ht="12.75">
      <c r="D514" s="103"/>
    </row>
    <row r="515" ht="12.75">
      <c r="D515" s="103"/>
    </row>
    <row r="516" ht="12.75">
      <c r="D516" s="103"/>
    </row>
    <row r="517" ht="12.75">
      <c r="D517" s="103"/>
    </row>
    <row r="518" ht="12.75">
      <c r="D518" s="103"/>
    </row>
    <row r="519" ht="12.75">
      <c r="D519" s="103"/>
    </row>
    <row r="520" ht="12.75">
      <c r="D520" s="103"/>
    </row>
    <row r="521" ht="12.75">
      <c r="D521" s="103"/>
    </row>
    <row r="522" ht="12.75">
      <c r="D522" s="103"/>
    </row>
    <row r="523" ht="12.75">
      <c r="D523" s="103"/>
    </row>
    <row r="524" ht="12.75">
      <c r="D524" s="103"/>
    </row>
    <row r="525" ht="12.75">
      <c r="D525" s="103"/>
    </row>
    <row r="526" ht="12.75">
      <c r="D526" s="103"/>
    </row>
    <row r="527" ht="12.75">
      <c r="D527" s="103"/>
    </row>
    <row r="528" ht="12.75">
      <c r="D528" s="103"/>
    </row>
    <row r="529" ht="12.75">
      <c r="D529" s="103"/>
    </row>
    <row r="530" ht="12.75">
      <c r="D530" s="103"/>
    </row>
    <row r="531" ht="12.75">
      <c r="D531" s="103"/>
    </row>
    <row r="532" ht="12.75">
      <c r="D532" s="103"/>
    </row>
    <row r="533" ht="12.75">
      <c r="D533" s="103"/>
    </row>
    <row r="534" ht="12.75">
      <c r="D534" s="103"/>
    </row>
    <row r="535" ht="12.75">
      <c r="D535" s="103"/>
    </row>
    <row r="536" ht="12.75">
      <c r="D536" s="103"/>
    </row>
    <row r="537" ht="12.75">
      <c r="D537" s="103"/>
    </row>
    <row r="538" ht="12.75">
      <c r="D538" s="103"/>
    </row>
    <row r="539" ht="12.75">
      <c r="D539" s="103"/>
    </row>
    <row r="540" ht="12.75">
      <c r="D540" s="103"/>
    </row>
    <row r="541" ht="12.75">
      <c r="D541" s="103"/>
    </row>
    <row r="542" ht="12.75">
      <c r="D542" s="103"/>
    </row>
    <row r="543" ht="12.75">
      <c r="D543" s="103"/>
    </row>
    <row r="544" ht="12.75">
      <c r="D544" s="103"/>
    </row>
    <row r="545" ht="12.75">
      <c r="D545" s="103"/>
    </row>
    <row r="546" ht="12.75">
      <c r="D546" s="103"/>
    </row>
    <row r="547" ht="12.75">
      <c r="D547" s="103"/>
    </row>
    <row r="548" ht="12.75">
      <c r="D548" s="103"/>
    </row>
    <row r="549" ht="12.75">
      <c r="D549" s="103"/>
    </row>
    <row r="550" ht="12.75">
      <c r="D550" s="103"/>
    </row>
    <row r="551" ht="12.75">
      <c r="D551" s="103"/>
    </row>
    <row r="552" ht="12.75">
      <c r="D552" s="103"/>
    </row>
    <row r="553" ht="12.75">
      <c r="D553" s="103"/>
    </row>
    <row r="554" ht="12.75">
      <c r="D554" s="103"/>
    </row>
    <row r="555" ht="12.75">
      <c r="D555" s="103"/>
    </row>
    <row r="556" ht="12.75">
      <c r="D556" s="103"/>
    </row>
    <row r="557" ht="12.75">
      <c r="D557" s="103"/>
    </row>
    <row r="558" ht="12.75">
      <c r="D558" s="103"/>
    </row>
    <row r="559" ht="12.75">
      <c r="D559" s="103"/>
    </row>
    <row r="560" ht="12.75">
      <c r="D560" s="103"/>
    </row>
    <row r="561" ht="12.75">
      <c r="D561" s="103"/>
    </row>
    <row r="562" ht="12.75">
      <c r="D562" s="103"/>
    </row>
    <row r="563" ht="12.75">
      <c r="D563" s="103"/>
    </row>
    <row r="564" ht="12.75">
      <c r="D564" s="103"/>
    </row>
    <row r="565" ht="12.75">
      <c r="D565" s="103"/>
    </row>
    <row r="566" ht="12.75">
      <c r="D566" s="103"/>
    </row>
    <row r="567" ht="12.75">
      <c r="D567" s="103"/>
    </row>
    <row r="568" ht="12.75">
      <c r="D568" s="103"/>
    </row>
    <row r="569" ht="12.75">
      <c r="D569" s="103"/>
    </row>
    <row r="570" ht="12.75">
      <c r="D570" s="103"/>
    </row>
    <row r="571" ht="12.75">
      <c r="D571" s="103"/>
    </row>
    <row r="572" ht="12.75">
      <c r="D572" s="103"/>
    </row>
    <row r="573" ht="12.75">
      <c r="D573" s="103"/>
    </row>
    <row r="574" ht="12.75">
      <c r="D574" s="103"/>
    </row>
    <row r="575" ht="12.75">
      <c r="D575" s="103"/>
    </row>
    <row r="576" ht="12.75">
      <c r="D576" s="103"/>
    </row>
    <row r="577" ht="12.75">
      <c r="D577" s="103"/>
    </row>
    <row r="578" ht="12.75">
      <c r="D578" s="103"/>
    </row>
    <row r="579" ht="12.75">
      <c r="D579" s="103"/>
    </row>
    <row r="580" ht="12.75">
      <c r="D580" s="103"/>
    </row>
    <row r="581" ht="12.75">
      <c r="D581" s="103"/>
    </row>
    <row r="582" ht="12.75">
      <c r="D582" s="103"/>
    </row>
    <row r="583" ht="12.75">
      <c r="D583" s="103"/>
    </row>
    <row r="584" ht="12.75">
      <c r="D584" s="103"/>
    </row>
    <row r="585" ht="12.75">
      <c r="D585" s="103"/>
    </row>
    <row r="586" ht="12.75">
      <c r="D586" s="103"/>
    </row>
    <row r="587" ht="12.75">
      <c r="D587" s="103"/>
    </row>
    <row r="588" ht="12.75">
      <c r="D588" s="103"/>
    </row>
    <row r="589" ht="12.75">
      <c r="D589" s="103"/>
    </row>
    <row r="590" ht="12.75">
      <c r="D590" s="103"/>
    </row>
    <row r="591" ht="12.75">
      <c r="D591" s="103"/>
    </row>
    <row r="592" ht="12.75">
      <c r="D592" s="103"/>
    </row>
    <row r="593" ht="12.75">
      <c r="D593" s="103"/>
    </row>
    <row r="594" ht="12.75">
      <c r="D594" s="103"/>
    </row>
    <row r="595" ht="12.75">
      <c r="D595" s="103"/>
    </row>
    <row r="596" ht="12.75">
      <c r="D596" s="103"/>
    </row>
    <row r="597" ht="12.75">
      <c r="D597" s="103"/>
    </row>
    <row r="598" ht="12.75">
      <c r="D598" s="103"/>
    </row>
    <row r="599" ht="12.75">
      <c r="D599" s="103"/>
    </row>
    <row r="600" ht="12.75">
      <c r="D600" s="103"/>
    </row>
    <row r="601" ht="12.75">
      <c r="D601" s="103"/>
    </row>
    <row r="602" ht="12.75">
      <c r="D602" s="103"/>
    </row>
    <row r="603" ht="12.75">
      <c r="D603" s="103"/>
    </row>
    <row r="604" ht="12.75">
      <c r="D604" s="103"/>
    </row>
    <row r="605" ht="12.75">
      <c r="D605" s="103"/>
    </row>
    <row r="606" ht="12.75">
      <c r="D606" s="103"/>
    </row>
    <row r="607" ht="12.75">
      <c r="D607" s="103"/>
    </row>
    <row r="608" ht="12.75">
      <c r="D608" s="103"/>
    </row>
    <row r="609" ht="12.75">
      <c r="D609" s="103"/>
    </row>
    <row r="610" ht="12.75">
      <c r="D610" s="103"/>
    </row>
    <row r="611" ht="12.75">
      <c r="D611" s="103"/>
    </row>
    <row r="612" ht="12.75">
      <c r="D612" s="103"/>
    </row>
    <row r="613" ht="12.75">
      <c r="D613" s="103"/>
    </row>
    <row r="614" ht="12.75">
      <c r="D614" s="103"/>
    </row>
    <row r="615" ht="12.75">
      <c r="D615" s="103"/>
    </row>
    <row r="616" ht="12.75">
      <c r="D616" s="103"/>
    </row>
    <row r="617" ht="12.75">
      <c r="D617" s="103"/>
    </row>
    <row r="618" ht="12.75">
      <c r="D618" s="103"/>
    </row>
    <row r="619" ht="12.75">
      <c r="D619" s="103"/>
    </row>
    <row r="620" ht="12.75">
      <c r="D620" s="103"/>
    </row>
    <row r="621" ht="12.75">
      <c r="D621" s="103"/>
    </row>
    <row r="622" ht="12.75">
      <c r="D622" s="103"/>
    </row>
    <row r="623" ht="12.75">
      <c r="D623" s="103"/>
    </row>
    <row r="624" ht="12.75">
      <c r="D624" s="103"/>
    </row>
    <row r="625" ht="12.75">
      <c r="D625" s="103"/>
    </row>
    <row r="626" ht="12.75">
      <c r="D626" s="103"/>
    </row>
    <row r="627" ht="12.75">
      <c r="D627" s="103"/>
    </row>
    <row r="628" ht="12.75">
      <c r="D628" s="103"/>
    </row>
    <row r="629" ht="12.75">
      <c r="D629" s="103"/>
    </row>
    <row r="630" ht="12.75">
      <c r="D630" s="103"/>
    </row>
    <row r="631" ht="12.75">
      <c r="D631" s="103"/>
    </row>
    <row r="632" ht="12.75">
      <c r="D632" s="103"/>
    </row>
    <row r="633" ht="12.75">
      <c r="D633" s="103"/>
    </row>
    <row r="634" ht="12.75">
      <c r="D634" s="103"/>
    </row>
    <row r="635" ht="12.75">
      <c r="D635" s="103"/>
    </row>
    <row r="636" ht="12.75">
      <c r="D636" s="103"/>
    </row>
    <row r="637" ht="12.75">
      <c r="D637" s="103"/>
    </row>
    <row r="638" ht="12.75">
      <c r="D638" s="103"/>
    </row>
    <row r="639" ht="12.75">
      <c r="D639" s="103"/>
    </row>
    <row r="640" ht="12.75">
      <c r="D640" s="103"/>
    </row>
    <row r="641" ht="12.75">
      <c r="D641" s="103"/>
    </row>
    <row r="642" ht="12.75">
      <c r="D642" s="103"/>
    </row>
    <row r="643" ht="12.75">
      <c r="D643" s="103"/>
    </row>
    <row r="644" ht="12.75">
      <c r="D644" s="103"/>
    </row>
    <row r="645" ht="12.75">
      <c r="D645" s="103"/>
    </row>
    <row r="646" ht="12.75">
      <c r="D646" s="103"/>
    </row>
    <row r="647" ht="12.75">
      <c r="D647" s="103"/>
    </row>
    <row r="648" ht="12.75">
      <c r="D648" s="103"/>
    </row>
    <row r="649" ht="12.75">
      <c r="D649" s="103"/>
    </row>
    <row r="650" ht="12.75">
      <c r="D650" s="103"/>
    </row>
    <row r="651" ht="12.75">
      <c r="D651" s="103"/>
    </row>
    <row r="652" ht="12.75">
      <c r="D652" s="103"/>
    </row>
    <row r="653" ht="12.75">
      <c r="D653" s="103"/>
    </row>
    <row r="654" ht="12.75">
      <c r="D654" s="103"/>
    </row>
    <row r="655" ht="12.75">
      <c r="D655" s="103"/>
    </row>
    <row r="656" ht="12.75">
      <c r="D656" s="103"/>
    </row>
    <row r="657" ht="12.75">
      <c r="D657" s="103"/>
    </row>
    <row r="658" ht="12.75">
      <c r="D658" s="103"/>
    </row>
    <row r="659" ht="12.75">
      <c r="D659" s="103"/>
    </row>
    <row r="660" ht="12.75">
      <c r="D660" s="103"/>
    </row>
    <row r="661" ht="12.75">
      <c r="D661" s="103"/>
    </row>
    <row r="662" ht="12.75">
      <c r="D662" s="103"/>
    </row>
    <row r="663" ht="12.75">
      <c r="D663" s="103"/>
    </row>
    <row r="664" ht="12.75">
      <c r="D664" s="103"/>
    </row>
    <row r="665" ht="12.75">
      <c r="D665" s="103"/>
    </row>
    <row r="666" ht="12.75">
      <c r="D666" s="103"/>
    </row>
    <row r="667" ht="12.75">
      <c r="D667" s="103"/>
    </row>
    <row r="668" ht="12.75">
      <c r="D668" s="103"/>
    </row>
    <row r="669" ht="12.75">
      <c r="D669" s="103"/>
    </row>
    <row r="670" ht="12.75">
      <c r="D670" s="103"/>
    </row>
    <row r="671" ht="12.75">
      <c r="D671" s="103"/>
    </row>
    <row r="672" ht="12.75">
      <c r="D672" s="103"/>
    </row>
    <row r="673" ht="12.75">
      <c r="D673" s="103"/>
    </row>
    <row r="674" ht="12.75">
      <c r="D674" s="103"/>
    </row>
    <row r="675" ht="12.75">
      <c r="D675" s="103"/>
    </row>
    <row r="676" ht="12.75">
      <c r="D676" s="103"/>
    </row>
    <row r="677" ht="12.75">
      <c r="D677" s="103"/>
    </row>
    <row r="678" ht="12.75">
      <c r="D678" s="103"/>
    </row>
    <row r="679" ht="12.75">
      <c r="D679" s="103"/>
    </row>
    <row r="680" ht="12.75">
      <c r="D680" s="103"/>
    </row>
    <row r="681" ht="12.75">
      <c r="D681" s="103"/>
    </row>
    <row r="682" ht="12.75">
      <c r="D682" s="103"/>
    </row>
    <row r="683" ht="12.75">
      <c r="D683" s="103"/>
    </row>
    <row r="684" ht="12.75">
      <c r="D684" s="103"/>
    </row>
    <row r="685" ht="12.75">
      <c r="D685" s="103"/>
    </row>
    <row r="686" ht="12.75">
      <c r="D686" s="103"/>
    </row>
    <row r="687" ht="12.75">
      <c r="D687" s="103"/>
    </row>
    <row r="688" ht="12.75">
      <c r="D688" s="103"/>
    </row>
    <row r="689" ht="12.75">
      <c r="D689" s="103"/>
    </row>
    <row r="690" ht="12.75">
      <c r="D690" s="103"/>
    </row>
    <row r="691" ht="12.75">
      <c r="D691" s="103"/>
    </row>
    <row r="692" ht="12.75">
      <c r="D692" s="103"/>
    </row>
    <row r="693" ht="12.75">
      <c r="D693" s="103"/>
    </row>
    <row r="694" ht="12.75">
      <c r="D694" s="103"/>
    </row>
    <row r="695" ht="12.75">
      <c r="D695" s="103"/>
    </row>
    <row r="696" ht="12.75">
      <c r="D696" s="103"/>
    </row>
    <row r="697" ht="12.75">
      <c r="D697" s="103"/>
    </row>
    <row r="698" ht="12.75">
      <c r="D698" s="103"/>
    </row>
    <row r="699" ht="12.75">
      <c r="D699" s="103"/>
    </row>
    <row r="700" ht="12.75">
      <c r="D700" s="103"/>
    </row>
    <row r="701" ht="12.75">
      <c r="D701" s="103"/>
    </row>
    <row r="702" ht="12.75">
      <c r="D702" s="103"/>
    </row>
    <row r="703" ht="12.75">
      <c r="D703" s="103"/>
    </row>
    <row r="704" ht="12.75">
      <c r="D704" s="103"/>
    </row>
    <row r="705" ht="12.75">
      <c r="D705" s="103"/>
    </row>
    <row r="706" ht="12.75">
      <c r="D706" s="103"/>
    </row>
    <row r="707" ht="12.75">
      <c r="D707" s="103"/>
    </row>
    <row r="708" ht="12.75">
      <c r="D708" s="103"/>
    </row>
    <row r="709" ht="12.75">
      <c r="D709" s="103"/>
    </row>
    <row r="710" ht="12.75">
      <c r="D710" s="103"/>
    </row>
    <row r="711" ht="12.75">
      <c r="D711" s="103"/>
    </row>
    <row r="712" ht="12.75">
      <c r="D712" s="103"/>
    </row>
    <row r="713" ht="12.75">
      <c r="D713" s="103"/>
    </row>
    <row r="714" ht="12.75">
      <c r="D714" s="103"/>
    </row>
    <row r="715" ht="12.75">
      <c r="D715" s="103"/>
    </row>
    <row r="716" ht="12.75">
      <c r="D716" s="103"/>
    </row>
    <row r="717" ht="12.75">
      <c r="D717" s="103"/>
    </row>
    <row r="718" ht="12.75">
      <c r="D718" s="103"/>
    </row>
    <row r="719" ht="12.75">
      <c r="D719" s="103"/>
    </row>
    <row r="720" ht="12.75">
      <c r="D720" s="103"/>
    </row>
    <row r="721" ht="12.75">
      <c r="D721" s="103"/>
    </row>
    <row r="722" ht="12.75">
      <c r="D722" s="103"/>
    </row>
    <row r="723" ht="12.75">
      <c r="D723" s="103"/>
    </row>
    <row r="724" ht="12.75">
      <c r="D724" s="103"/>
    </row>
    <row r="725" ht="12.75">
      <c r="D725" s="103"/>
    </row>
    <row r="726" ht="12.75">
      <c r="D726" s="103"/>
    </row>
    <row r="727" ht="12.75">
      <c r="D727" s="103"/>
    </row>
    <row r="728" ht="12.75">
      <c r="D728" s="103"/>
    </row>
    <row r="729" ht="12.75">
      <c r="D729" s="103"/>
    </row>
    <row r="730" ht="12.75">
      <c r="D730" s="103"/>
    </row>
    <row r="731" ht="12.75">
      <c r="D731" s="103"/>
    </row>
    <row r="732" ht="12.75">
      <c r="D732" s="103"/>
    </row>
    <row r="733" ht="12.75">
      <c r="D733" s="103"/>
    </row>
    <row r="734" ht="12.75">
      <c r="D734" s="103"/>
    </row>
    <row r="735" ht="12.75">
      <c r="D735" s="103"/>
    </row>
    <row r="736" ht="12.75">
      <c r="D736" s="103"/>
    </row>
    <row r="737" ht="12.75">
      <c r="D737" s="103"/>
    </row>
    <row r="738" ht="12.75">
      <c r="D738" s="103"/>
    </row>
    <row r="739" ht="12.75">
      <c r="D739" s="103"/>
    </row>
    <row r="740" ht="12.75">
      <c r="D740" s="103"/>
    </row>
    <row r="741" ht="12.75">
      <c r="D741" s="103"/>
    </row>
    <row r="742" ht="12.75">
      <c r="D742" s="103"/>
    </row>
    <row r="743" ht="12.75">
      <c r="D743" s="103"/>
    </row>
    <row r="744" ht="12.75">
      <c r="D744" s="103"/>
    </row>
    <row r="745" ht="12.75">
      <c r="D745" s="103"/>
    </row>
    <row r="746" ht="12.75">
      <c r="D746" s="103"/>
    </row>
    <row r="747" ht="12.75">
      <c r="D747" s="103"/>
    </row>
    <row r="748" ht="12.75">
      <c r="D748" s="103"/>
    </row>
    <row r="749" ht="12.75">
      <c r="D749" s="103"/>
    </row>
    <row r="750" ht="12.75">
      <c r="D750" s="103"/>
    </row>
    <row r="751" ht="12.75">
      <c r="D751" s="103"/>
    </row>
    <row r="752" ht="12.75">
      <c r="D752" s="103"/>
    </row>
    <row r="753" ht="12.75">
      <c r="D753" s="103"/>
    </row>
    <row r="754" ht="12.75">
      <c r="D754" s="103"/>
    </row>
    <row r="755" ht="12.75">
      <c r="D755" s="103"/>
    </row>
    <row r="756" ht="12.75">
      <c r="D756" s="103"/>
    </row>
    <row r="757" ht="12.75">
      <c r="D757" s="103"/>
    </row>
    <row r="758" ht="12.75">
      <c r="D758" s="103"/>
    </row>
    <row r="759" ht="12.75">
      <c r="D759" s="103"/>
    </row>
    <row r="760" ht="12.75">
      <c r="D760" s="103"/>
    </row>
    <row r="761" ht="12.75">
      <c r="D761" s="103"/>
    </row>
    <row r="762" ht="12.75">
      <c r="D762" s="103"/>
    </row>
    <row r="763" ht="12.75">
      <c r="D763" s="103"/>
    </row>
    <row r="764" ht="12.75">
      <c r="D764" s="103"/>
    </row>
    <row r="765" ht="12.75">
      <c r="D765" s="103"/>
    </row>
    <row r="766" ht="12.75">
      <c r="D766" s="103"/>
    </row>
    <row r="767" ht="12.75">
      <c r="D767" s="103"/>
    </row>
    <row r="768" ht="12.75">
      <c r="D768" s="103"/>
    </row>
    <row r="769" ht="12.75">
      <c r="D769" s="103"/>
    </row>
    <row r="770" ht="12.75">
      <c r="D770" s="103"/>
    </row>
    <row r="771" ht="12.75">
      <c r="D771" s="103"/>
    </row>
    <row r="772" ht="12.75">
      <c r="D772" s="103"/>
    </row>
    <row r="773" ht="12.75">
      <c r="D773" s="103"/>
    </row>
    <row r="774" ht="12.75">
      <c r="D774" s="103"/>
    </row>
    <row r="775" ht="12.75">
      <c r="D775" s="103"/>
    </row>
    <row r="776" ht="12.75">
      <c r="D776" s="103"/>
    </row>
    <row r="777" ht="12.75">
      <c r="D777" s="103"/>
    </row>
    <row r="778" ht="12.75">
      <c r="D778" s="103"/>
    </row>
    <row r="779" ht="12.75">
      <c r="D779" s="103"/>
    </row>
    <row r="780" ht="12.75">
      <c r="D780" s="103"/>
    </row>
    <row r="781" ht="12.75">
      <c r="D781" s="103"/>
    </row>
    <row r="782" ht="12.75">
      <c r="D782" s="103"/>
    </row>
    <row r="783" ht="12.75">
      <c r="D783" s="103"/>
    </row>
    <row r="784" ht="12.75">
      <c r="D784" s="103"/>
    </row>
    <row r="785" ht="12.75">
      <c r="D785" s="103"/>
    </row>
    <row r="786" ht="12.75">
      <c r="D786" s="103"/>
    </row>
    <row r="787" ht="12.75">
      <c r="D787" s="103"/>
    </row>
    <row r="788" ht="12.75">
      <c r="D788" s="103"/>
    </row>
    <row r="789" ht="12.75">
      <c r="D789" s="103"/>
    </row>
    <row r="790" ht="12.75">
      <c r="D790" s="103"/>
    </row>
    <row r="791" ht="12.75">
      <c r="D791" s="103"/>
    </row>
    <row r="792" ht="12.75">
      <c r="D792" s="103"/>
    </row>
    <row r="793" ht="12.75">
      <c r="D793" s="103"/>
    </row>
    <row r="794" ht="12.75">
      <c r="D794" s="103"/>
    </row>
    <row r="795" ht="12.75">
      <c r="D795" s="103"/>
    </row>
    <row r="796" ht="12.75">
      <c r="D796" s="103"/>
    </row>
    <row r="797" ht="12.75">
      <c r="D797" s="103"/>
    </row>
    <row r="798" ht="12.75">
      <c r="D798" s="103"/>
    </row>
    <row r="799" ht="12.75">
      <c r="D799" s="103"/>
    </row>
    <row r="800" ht="12.75">
      <c r="D800" s="103"/>
    </row>
    <row r="801" ht="12.75">
      <c r="D801" s="103"/>
    </row>
    <row r="802" ht="12.75">
      <c r="D802" s="103"/>
    </row>
    <row r="803" ht="12.75">
      <c r="D803" s="103"/>
    </row>
    <row r="804" ht="12.75">
      <c r="D804" s="103"/>
    </row>
    <row r="805" ht="12.75">
      <c r="D805" s="103"/>
    </row>
    <row r="806" ht="12.75">
      <c r="D806" s="103"/>
    </row>
    <row r="807" ht="12.75">
      <c r="D807" s="103"/>
    </row>
    <row r="808" ht="12.75">
      <c r="D808" s="103"/>
    </row>
    <row r="809" ht="12.75">
      <c r="D809" s="103"/>
    </row>
    <row r="810" ht="12.75">
      <c r="D810" s="103"/>
    </row>
    <row r="811" ht="12.75">
      <c r="D811" s="103"/>
    </row>
    <row r="812" ht="12.75">
      <c r="D812" s="103"/>
    </row>
    <row r="813" ht="12.75">
      <c r="D813" s="103"/>
    </row>
    <row r="814" ht="12.75">
      <c r="D814" s="103"/>
    </row>
    <row r="815" ht="12.75">
      <c r="D815" s="103"/>
    </row>
    <row r="816" ht="12.75">
      <c r="D816" s="103"/>
    </row>
    <row r="817" ht="12.75">
      <c r="D817" s="103"/>
    </row>
    <row r="818" ht="12.75">
      <c r="D818" s="103"/>
    </row>
    <row r="819" ht="12.75">
      <c r="D819" s="103"/>
    </row>
    <row r="820" ht="12.75">
      <c r="D820" s="103"/>
    </row>
    <row r="821" ht="12.75">
      <c r="D821" s="103"/>
    </row>
    <row r="822" ht="12.75">
      <c r="D822" s="103"/>
    </row>
    <row r="823" ht="12.75">
      <c r="D823" s="103"/>
    </row>
    <row r="824" ht="12.75">
      <c r="D824" s="103"/>
    </row>
    <row r="825" ht="12.75">
      <c r="D825" s="103"/>
    </row>
    <row r="826" ht="12.75">
      <c r="D826" s="103"/>
    </row>
    <row r="827" ht="12.75">
      <c r="D827" s="103"/>
    </row>
    <row r="828" ht="12.75">
      <c r="D828" s="103"/>
    </row>
    <row r="829" ht="12.75">
      <c r="D829" s="103"/>
    </row>
    <row r="830" ht="12.75">
      <c r="D830" s="103"/>
    </row>
    <row r="831" ht="12.75">
      <c r="D831" s="103"/>
    </row>
    <row r="832" ht="12.75">
      <c r="D832" s="103"/>
    </row>
    <row r="833" ht="12.75">
      <c r="D833" s="103"/>
    </row>
    <row r="834" ht="12.75">
      <c r="D834" s="103"/>
    </row>
    <row r="835" ht="12.75">
      <c r="D835" s="103"/>
    </row>
    <row r="836" ht="12.75">
      <c r="D836" s="103"/>
    </row>
    <row r="837" ht="12.75">
      <c r="D837" s="103"/>
    </row>
    <row r="838" ht="12.75">
      <c r="D838" s="103"/>
    </row>
    <row r="839" ht="12.75">
      <c r="D839" s="103"/>
    </row>
    <row r="840" ht="12.75">
      <c r="D840" s="103"/>
    </row>
    <row r="841" ht="12.75">
      <c r="D841" s="103"/>
    </row>
    <row r="842" ht="12.75">
      <c r="D842" s="103"/>
    </row>
    <row r="843" ht="12.75">
      <c r="D843" s="103"/>
    </row>
    <row r="844" ht="12.75">
      <c r="D844" s="103"/>
    </row>
    <row r="845" ht="12.75">
      <c r="D845" s="103"/>
    </row>
    <row r="846" ht="12.75">
      <c r="D846" s="103"/>
    </row>
    <row r="847" ht="12.75">
      <c r="D847" s="103"/>
    </row>
    <row r="848" ht="12.75">
      <c r="D848" s="103"/>
    </row>
    <row r="849" ht="12.75">
      <c r="D849" s="103"/>
    </row>
    <row r="850" ht="12.75">
      <c r="D850" s="103"/>
    </row>
    <row r="851" ht="12.75">
      <c r="D851" s="103"/>
    </row>
    <row r="852" ht="12.75">
      <c r="D852" s="103"/>
    </row>
    <row r="853" ht="12.75">
      <c r="D853" s="103"/>
    </row>
    <row r="854" ht="12.75">
      <c r="D854" s="103"/>
    </row>
    <row r="855" ht="12.75">
      <c r="D855" s="103"/>
    </row>
    <row r="856" ht="12.75">
      <c r="D856" s="103"/>
    </row>
    <row r="857" ht="12.75">
      <c r="D857" s="103"/>
    </row>
    <row r="858" ht="12.75">
      <c r="D858" s="103"/>
    </row>
    <row r="859" ht="12.75">
      <c r="D859" s="103"/>
    </row>
    <row r="860" ht="12.75">
      <c r="D860" s="103"/>
    </row>
    <row r="861" ht="12.75">
      <c r="D861" s="103"/>
    </row>
    <row r="862" ht="12.75">
      <c r="D862" s="103"/>
    </row>
    <row r="863" ht="12.75">
      <c r="D863" s="103"/>
    </row>
    <row r="864" ht="12.75">
      <c r="D864" s="103"/>
    </row>
    <row r="865" ht="12.75">
      <c r="D865" s="103"/>
    </row>
    <row r="866" ht="12.75">
      <c r="D866" s="103"/>
    </row>
    <row r="867" ht="12.75">
      <c r="D867" s="103"/>
    </row>
    <row r="868" ht="12.75">
      <c r="D868" s="103"/>
    </row>
    <row r="869" ht="12.75">
      <c r="D869" s="103"/>
    </row>
    <row r="870" ht="12.75">
      <c r="D870" s="103"/>
    </row>
    <row r="871" ht="12.75">
      <c r="D871" s="103"/>
    </row>
    <row r="872" ht="12.75">
      <c r="D872" s="103"/>
    </row>
    <row r="873" ht="12.75">
      <c r="D873" s="103"/>
    </row>
    <row r="874" ht="12.75">
      <c r="D874" s="103"/>
    </row>
    <row r="875" ht="12.75">
      <c r="D875" s="103"/>
    </row>
    <row r="876" ht="12.75">
      <c r="D876" s="103"/>
    </row>
    <row r="877" ht="12.75">
      <c r="D877" s="103"/>
    </row>
    <row r="878" ht="12.75">
      <c r="D878" s="103"/>
    </row>
    <row r="879" ht="12.75">
      <c r="D879" s="103"/>
    </row>
    <row r="880" ht="12.75">
      <c r="D880" s="103"/>
    </row>
    <row r="881" ht="12.75">
      <c r="D881" s="103"/>
    </row>
    <row r="882" ht="12.75">
      <c r="D882" s="103"/>
    </row>
    <row r="883" ht="12.75">
      <c r="D883" s="103"/>
    </row>
    <row r="884" ht="12.75">
      <c r="D884" s="103"/>
    </row>
    <row r="885" ht="12.75">
      <c r="D885" s="103"/>
    </row>
    <row r="886" ht="12.75">
      <c r="D886" s="103"/>
    </row>
    <row r="887" ht="12.75">
      <c r="D887" s="103"/>
    </row>
    <row r="888" ht="12.75">
      <c r="D888" s="103"/>
    </row>
    <row r="889" ht="12.75">
      <c r="D889" s="103"/>
    </row>
    <row r="890" ht="12.75">
      <c r="D890" s="103"/>
    </row>
    <row r="891" ht="12.75">
      <c r="D891" s="103"/>
    </row>
    <row r="892" ht="12.75">
      <c r="D892" s="103"/>
    </row>
    <row r="893" ht="12.75">
      <c r="D893" s="103"/>
    </row>
    <row r="894" ht="12.75">
      <c r="D894" s="103"/>
    </row>
    <row r="895" ht="12.75">
      <c r="D895" s="103"/>
    </row>
    <row r="896" ht="12.75">
      <c r="D896" s="103"/>
    </row>
    <row r="897" ht="12.75">
      <c r="D897" s="103"/>
    </row>
    <row r="898" ht="12.75">
      <c r="D898" s="103"/>
    </row>
    <row r="899" ht="12.75">
      <c r="D899" s="103"/>
    </row>
    <row r="900" ht="12.75">
      <c r="D900" s="103"/>
    </row>
    <row r="901" ht="12.75">
      <c r="D901" s="103"/>
    </row>
    <row r="902" ht="12.75">
      <c r="D902" s="103"/>
    </row>
    <row r="903" ht="12.75">
      <c r="D903" s="103"/>
    </row>
    <row r="904" ht="12.75">
      <c r="D904" s="103"/>
    </row>
    <row r="905" ht="12.75">
      <c r="D905" s="103"/>
    </row>
    <row r="906" ht="12.75">
      <c r="D906" s="103"/>
    </row>
    <row r="907" ht="12.75">
      <c r="D907" s="103"/>
    </row>
    <row r="908" ht="12.75">
      <c r="D908" s="103"/>
    </row>
    <row r="909" ht="12.75">
      <c r="D909" s="103"/>
    </row>
    <row r="910" ht="12.75">
      <c r="D910" s="103"/>
    </row>
    <row r="911" ht="12.75">
      <c r="D911" s="103"/>
    </row>
    <row r="912" ht="12.75">
      <c r="D912" s="103"/>
    </row>
    <row r="913" ht="12.75">
      <c r="D913" s="103"/>
    </row>
    <row r="914" ht="12.75">
      <c r="D914" s="103"/>
    </row>
    <row r="915" ht="12.75">
      <c r="D915" s="103"/>
    </row>
    <row r="916" ht="12.75">
      <c r="D916" s="103"/>
    </row>
    <row r="917" ht="12.75">
      <c r="D917" s="103"/>
    </row>
    <row r="918" ht="12.75">
      <c r="D918" s="103"/>
    </row>
    <row r="919" ht="12.75">
      <c r="D919" s="103"/>
    </row>
    <row r="920" ht="12.75">
      <c r="D920" s="103"/>
    </row>
    <row r="921" ht="12.75">
      <c r="D921" s="103"/>
    </row>
    <row r="922" ht="12.75">
      <c r="D922" s="103"/>
    </row>
    <row r="923" ht="12.75">
      <c r="D923" s="103"/>
    </row>
    <row r="924" ht="12.75">
      <c r="D924" s="103"/>
    </row>
    <row r="925" ht="12.75">
      <c r="D925" s="103"/>
    </row>
    <row r="926" ht="12.75">
      <c r="D926" s="103"/>
    </row>
    <row r="927" ht="12.75">
      <c r="D927" s="103"/>
    </row>
    <row r="928" ht="12.75">
      <c r="D928" s="103"/>
    </row>
    <row r="929" ht="12.75">
      <c r="D929" s="103"/>
    </row>
    <row r="930" ht="12.75">
      <c r="D930" s="103"/>
    </row>
    <row r="931" ht="12.75">
      <c r="D931" s="103"/>
    </row>
    <row r="932" ht="12.75">
      <c r="D932" s="103"/>
    </row>
    <row r="933" ht="12.75">
      <c r="D933" s="103"/>
    </row>
    <row r="934" ht="12.75">
      <c r="D934" s="103"/>
    </row>
    <row r="935" ht="12.75">
      <c r="D935" s="103"/>
    </row>
    <row r="936" ht="12.75">
      <c r="D936" s="103"/>
    </row>
    <row r="937" ht="12.75">
      <c r="D937" s="103"/>
    </row>
    <row r="938" ht="12.75">
      <c r="D938" s="103"/>
    </row>
    <row r="939" ht="12.75">
      <c r="D939" s="103"/>
    </row>
    <row r="940" ht="12.75">
      <c r="D940" s="103"/>
    </row>
    <row r="941" ht="12.75">
      <c r="D941" s="103"/>
    </row>
    <row r="942" ht="12.75">
      <c r="D942" s="103"/>
    </row>
    <row r="943" ht="12.75">
      <c r="D943" s="103"/>
    </row>
    <row r="944" ht="12.75">
      <c r="D944" s="103"/>
    </row>
    <row r="945" ht="12.75">
      <c r="D945" s="103"/>
    </row>
    <row r="946" ht="12.75">
      <c r="D946" s="103"/>
    </row>
    <row r="947" ht="12.75">
      <c r="D947" s="103"/>
    </row>
    <row r="948" ht="12.75">
      <c r="D948" s="103"/>
    </row>
    <row r="949" ht="12.75">
      <c r="D949" s="103"/>
    </row>
    <row r="950" ht="12.75">
      <c r="D950" s="103"/>
    </row>
    <row r="951" ht="12.75">
      <c r="D951" s="103"/>
    </row>
    <row r="952" ht="12.75">
      <c r="D952" s="103"/>
    </row>
    <row r="953" ht="12.75">
      <c r="D953" s="103"/>
    </row>
    <row r="954" ht="12.75">
      <c r="D954" s="103"/>
    </row>
    <row r="955" ht="12.75">
      <c r="D955" s="103"/>
    </row>
    <row r="956" ht="12.75">
      <c r="D956" s="103"/>
    </row>
    <row r="957" ht="12.75">
      <c r="D957" s="103"/>
    </row>
    <row r="958" ht="12.75">
      <c r="D958" s="103"/>
    </row>
    <row r="959" ht="12.75">
      <c r="D959" s="103"/>
    </row>
    <row r="960" ht="12.75">
      <c r="D960" s="103"/>
    </row>
    <row r="961" ht="12.75">
      <c r="D961" s="103"/>
    </row>
    <row r="962" ht="12.75">
      <c r="D962" s="103"/>
    </row>
    <row r="963" ht="12.75">
      <c r="D963" s="103"/>
    </row>
    <row r="964" ht="12.75">
      <c r="D964" s="103"/>
    </row>
    <row r="965" ht="12.75">
      <c r="D965" s="103"/>
    </row>
    <row r="966" ht="12.75">
      <c r="D966" s="103"/>
    </row>
    <row r="967" ht="12.75">
      <c r="D967" s="103"/>
    </row>
    <row r="968" ht="12.75">
      <c r="D968" s="103"/>
    </row>
    <row r="969" ht="12.75">
      <c r="D969" s="103"/>
    </row>
    <row r="970" ht="12.75">
      <c r="D970" s="103"/>
    </row>
    <row r="971" ht="12.75">
      <c r="D971" s="103"/>
    </row>
    <row r="972" ht="12.75">
      <c r="D972" s="103"/>
    </row>
    <row r="973" ht="12.75">
      <c r="D973" s="103"/>
    </row>
    <row r="974" ht="12.75">
      <c r="D974" s="103"/>
    </row>
    <row r="975" ht="12.75">
      <c r="D975" s="103"/>
    </row>
    <row r="976" ht="12.75">
      <c r="D976" s="103"/>
    </row>
    <row r="977" ht="12.75">
      <c r="D977" s="103"/>
    </row>
    <row r="978" ht="12.75">
      <c r="D978" s="103"/>
    </row>
    <row r="979" ht="12.75">
      <c r="D979" s="103"/>
    </row>
    <row r="980" ht="12.75">
      <c r="D980" s="103"/>
    </row>
    <row r="981" ht="12.75">
      <c r="D981" s="103"/>
    </row>
    <row r="982" ht="12.75">
      <c r="D982" s="103"/>
    </row>
    <row r="983" ht="12.75">
      <c r="D983" s="103"/>
    </row>
    <row r="984" ht="12.75">
      <c r="D984" s="103"/>
    </row>
    <row r="985" ht="12.75">
      <c r="D985" s="103"/>
    </row>
    <row r="986" ht="12.75">
      <c r="D986" s="103"/>
    </row>
    <row r="987" ht="12.75">
      <c r="D987" s="103"/>
    </row>
    <row r="988" ht="12.75">
      <c r="D988" s="103"/>
    </row>
    <row r="989" ht="12.75">
      <c r="D989" s="103"/>
    </row>
    <row r="990" ht="12.75">
      <c r="D990" s="103"/>
    </row>
    <row r="991" ht="12.75">
      <c r="D991" s="103"/>
    </row>
    <row r="992" ht="12.75">
      <c r="D992" s="103"/>
    </row>
    <row r="993" ht="12.75">
      <c r="D993" s="103"/>
    </row>
    <row r="994" ht="12.75">
      <c r="D994" s="103"/>
    </row>
    <row r="995" ht="12.75">
      <c r="D995" s="103"/>
    </row>
    <row r="996" ht="12.75">
      <c r="D996" s="103"/>
    </row>
    <row r="997" ht="12.75">
      <c r="D997" s="103"/>
    </row>
    <row r="998" ht="12.75">
      <c r="D998" s="103"/>
    </row>
    <row r="999" ht="12.75">
      <c r="D999" s="103"/>
    </row>
    <row r="1000" ht="12.75">
      <c r="D1000" s="103"/>
    </row>
    <row r="1001" ht="12.75">
      <c r="D1001" s="103"/>
    </row>
    <row r="1002" ht="12.75">
      <c r="D1002" s="103"/>
    </row>
    <row r="1003" ht="12.75">
      <c r="D1003" s="103"/>
    </row>
    <row r="1004" ht="12.75">
      <c r="D1004" s="103"/>
    </row>
    <row r="1005" ht="12.75">
      <c r="D1005" s="103"/>
    </row>
    <row r="1006" ht="12.75">
      <c r="D1006" s="103"/>
    </row>
    <row r="1007" ht="12.75">
      <c r="D1007" s="103"/>
    </row>
    <row r="1008" ht="12.75">
      <c r="D1008" s="103"/>
    </row>
    <row r="1009" ht="12.75">
      <c r="D1009" s="103"/>
    </row>
    <row r="1010" ht="12.75">
      <c r="D1010" s="103"/>
    </row>
    <row r="1011" ht="12.75">
      <c r="D1011" s="103"/>
    </row>
    <row r="1012" ht="12.75">
      <c r="D1012" s="103"/>
    </row>
    <row r="1013" ht="12.75">
      <c r="D1013" s="103"/>
    </row>
    <row r="1014" ht="12.75">
      <c r="D1014" s="103"/>
    </row>
    <row r="1015" ht="12.75">
      <c r="D1015" s="103"/>
    </row>
    <row r="1016" ht="12.75">
      <c r="D1016" s="103"/>
    </row>
    <row r="1017" ht="12.75">
      <c r="D1017" s="103"/>
    </row>
    <row r="1018" ht="12.75">
      <c r="D1018" s="103"/>
    </row>
    <row r="1019" ht="12.75">
      <c r="D1019" s="103"/>
    </row>
    <row r="1020" ht="12.75">
      <c r="D1020" s="103"/>
    </row>
    <row r="1021" ht="12.75">
      <c r="D1021" s="103"/>
    </row>
    <row r="1022" ht="12.75">
      <c r="D1022" s="103"/>
    </row>
    <row r="1023" ht="12.75">
      <c r="D1023" s="103"/>
    </row>
    <row r="1024" ht="12.75">
      <c r="D1024" s="103"/>
    </row>
    <row r="1025" ht="12.75">
      <c r="D1025" s="103"/>
    </row>
    <row r="1026" ht="12.75">
      <c r="D1026" s="103"/>
    </row>
    <row r="1027" ht="12.75">
      <c r="D1027" s="103"/>
    </row>
    <row r="1028" ht="12.75">
      <c r="D1028" s="103"/>
    </row>
    <row r="1029" ht="12.75">
      <c r="D1029" s="103"/>
    </row>
    <row r="1030" ht="12.75">
      <c r="D1030" s="103"/>
    </row>
    <row r="1031" ht="12.75">
      <c r="D1031" s="103"/>
    </row>
    <row r="1032" ht="12.75">
      <c r="D1032" s="103"/>
    </row>
    <row r="1033" ht="12.75">
      <c r="D1033" s="103"/>
    </row>
    <row r="1034" ht="12.75">
      <c r="D1034" s="103"/>
    </row>
    <row r="1035" ht="12.75">
      <c r="D1035" s="103"/>
    </row>
    <row r="1036" ht="12.75">
      <c r="D1036" s="103"/>
    </row>
    <row r="1037" ht="12.75">
      <c r="D1037" s="103"/>
    </row>
    <row r="1038" ht="12.75">
      <c r="D1038" s="103"/>
    </row>
    <row r="1039" ht="12.75">
      <c r="D1039" s="103"/>
    </row>
    <row r="1040" ht="12.75">
      <c r="D1040" s="103"/>
    </row>
    <row r="1041" ht="12.75">
      <c r="D1041" s="103"/>
    </row>
    <row r="1042" ht="12.75">
      <c r="D1042" s="103"/>
    </row>
    <row r="1043" ht="12.75">
      <c r="D1043" s="103"/>
    </row>
    <row r="1044" ht="12.75">
      <c r="D1044" s="103"/>
    </row>
    <row r="1045" ht="12.75">
      <c r="D1045" s="103"/>
    </row>
    <row r="1046" ht="12.75">
      <c r="D1046" s="103"/>
    </row>
    <row r="1047" ht="12.75">
      <c r="D1047" s="103"/>
    </row>
    <row r="1048" ht="12.75">
      <c r="D1048" s="103"/>
    </row>
    <row r="1049" ht="12.75">
      <c r="D1049" s="103"/>
    </row>
    <row r="1050" ht="12.75">
      <c r="D1050" s="103"/>
    </row>
    <row r="1051" ht="12.75">
      <c r="D1051" s="103"/>
    </row>
    <row r="1052" ht="12.75">
      <c r="D1052" s="103"/>
    </row>
    <row r="1053" ht="12.75">
      <c r="D1053" s="103"/>
    </row>
    <row r="1054" ht="12.75">
      <c r="D1054" s="103"/>
    </row>
    <row r="1055" ht="12.75">
      <c r="D1055" s="103"/>
    </row>
    <row r="1056" ht="12.75">
      <c r="D1056" s="103"/>
    </row>
    <row r="1057" ht="12.75">
      <c r="D1057" s="103"/>
    </row>
    <row r="1058" ht="12.75">
      <c r="D1058" s="103"/>
    </row>
    <row r="1059" ht="12.75">
      <c r="D1059" s="103"/>
    </row>
    <row r="1060" ht="12.75">
      <c r="D1060" s="103"/>
    </row>
    <row r="1061" ht="12.75">
      <c r="D1061" s="103"/>
    </row>
    <row r="1062" ht="12.75">
      <c r="D1062" s="103"/>
    </row>
    <row r="1063" ht="12.75">
      <c r="D1063" s="103"/>
    </row>
    <row r="1064" ht="12.75">
      <c r="D1064" s="103"/>
    </row>
    <row r="1065" ht="12.75">
      <c r="D1065" s="103"/>
    </row>
    <row r="1066" ht="12.75">
      <c r="D1066" s="103"/>
    </row>
    <row r="1067" ht="12.75">
      <c r="D1067" s="103"/>
    </row>
    <row r="1068" ht="12.75">
      <c r="D1068" s="103"/>
    </row>
    <row r="1069" ht="12.75">
      <c r="D1069" s="103"/>
    </row>
    <row r="1070" ht="12.75">
      <c r="D1070" s="103"/>
    </row>
    <row r="1071" ht="12.75">
      <c r="D1071" s="103"/>
    </row>
    <row r="1072" ht="12.75">
      <c r="D1072" s="103"/>
    </row>
    <row r="1073" ht="12.75">
      <c r="D1073" s="103"/>
    </row>
    <row r="1074" ht="12.75">
      <c r="D1074" s="103"/>
    </row>
    <row r="1075" ht="12.75">
      <c r="D1075" s="103"/>
    </row>
    <row r="1076" ht="12.75">
      <c r="D1076" s="103"/>
    </row>
    <row r="1077" ht="12.75">
      <c r="D1077" s="103"/>
    </row>
    <row r="1078" ht="12.75">
      <c r="D1078" s="103"/>
    </row>
    <row r="1079" ht="12.75">
      <c r="D1079" s="103"/>
    </row>
    <row r="1080" ht="12.75">
      <c r="D1080" s="103"/>
    </row>
    <row r="1081" ht="12.75">
      <c r="D1081" s="103"/>
    </row>
    <row r="1082" ht="12.75">
      <c r="D1082" s="103"/>
    </row>
    <row r="1083" ht="12.75">
      <c r="D1083" s="103"/>
    </row>
    <row r="1084" ht="12.75">
      <c r="D1084" s="103"/>
    </row>
    <row r="1085" ht="12.75">
      <c r="D1085" s="103"/>
    </row>
    <row r="1086" ht="12.75">
      <c r="D1086" s="103"/>
    </row>
    <row r="1087" ht="12.75">
      <c r="D1087" s="103"/>
    </row>
    <row r="1088" ht="12.75">
      <c r="D1088" s="103"/>
    </row>
    <row r="1089" ht="12.75">
      <c r="D1089" s="103"/>
    </row>
    <row r="1090" ht="12.75">
      <c r="D1090" s="103"/>
    </row>
    <row r="1091" ht="12.75">
      <c r="D1091" s="103"/>
    </row>
    <row r="1092" ht="12.75">
      <c r="D1092" s="103"/>
    </row>
    <row r="1093" ht="12.75">
      <c r="D1093" s="103"/>
    </row>
    <row r="1094" ht="12.75">
      <c r="D1094" s="103"/>
    </row>
    <row r="1095" ht="12.75">
      <c r="D1095" s="103"/>
    </row>
    <row r="1096" ht="12.75">
      <c r="D1096" s="103"/>
    </row>
    <row r="1097" ht="12.75">
      <c r="D1097" s="103"/>
    </row>
    <row r="1098" ht="12.75">
      <c r="D1098" s="103"/>
    </row>
    <row r="1099" ht="12.75">
      <c r="D1099" s="103"/>
    </row>
    <row r="1100" ht="12.75">
      <c r="D1100" s="103"/>
    </row>
    <row r="1101" ht="12.75">
      <c r="D1101" s="103"/>
    </row>
    <row r="1102" ht="12.75">
      <c r="D1102" s="103"/>
    </row>
    <row r="1103" ht="12.75">
      <c r="D1103" s="103"/>
    </row>
    <row r="1104" ht="12.75">
      <c r="D1104" s="103"/>
    </row>
    <row r="1105" ht="12.75">
      <c r="D1105" s="103"/>
    </row>
    <row r="1106" ht="12.75">
      <c r="D1106" s="103"/>
    </row>
    <row r="1107" ht="12.75">
      <c r="D1107" s="103"/>
    </row>
    <row r="1108" ht="12.75">
      <c r="D1108" s="103"/>
    </row>
    <row r="1109" ht="12.75">
      <c r="D1109" s="103"/>
    </row>
    <row r="1110" ht="12.75">
      <c r="D1110" s="103"/>
    </row>
    <row r="1111" ht="12.75">
      <c r="D1111" s="103"/>
    </row>
    <row r="1112" ht="12.75">
      <c r="D1112" s="103"/>
    </row>
    <row r="1113" ht="12.75">
      <c r="D1113" s="103"/>
    </row>
    <row r="1114" ht="12.75">
      <c r="D1114" s="103"/>
    </row>
    <row r="1115" ht="12.75">
      <c r="D1115" s="103"/>
    </row>
    <row r="1116" ht="12.75">
      <c r="D1116" s="103"/>
    </row>
    <row r="1117" ht="12.75">
      <c r="D1117" s="103"/>
    </row>
    <row r="1118" ht="12.75">
      <c r="D1118" s="103"/>
    </row>
    <row r="1119" ht="12.75">
      <c r="D1119" s="103"/>
    </row>
    <row r="1120" ht="12.75">
      <c r="D1120" s="103"/>
    </row>
    <row r="1121" ht="12.75">
      <c r="D1121" s="103"/>
    </row>
    <row r="1122" ht="12.75">
      <c r="D1122" s="103"/>
    </row>
    <row r="1123" ht="12.75">
      <c r="D1123" s="103"/>
    </row>
    <row r="1124" ht="12.75">
      <c r="D1124" s="103"/>
    </row>
    <row r="1125" ht="12.75">
      <c r="D1125" s="103"/>
    </row>
    <row r="1126" ht="12.75">
      <c r="D1126" s="103"/>
    </row>
    <row r="1127" ht="12.75">
      <c r="D1127" s="103"/>
    </row>
    <row r="1128" ht="12.75">
      <c r="D1128" s="103"/>
    </row>
    <row r="1129" ht="12.75">
      <c r="D1129" s="103"/>
    </row>
    <row r="1130" ht="12.75">
      <c r="D1130" s="103"/>
    </row>
    <row r="1131" ht="12.75">
      <c r="D1131" s="103"/>
    </row>
    <row r="1132" ht="12.75">
      <c r="D1132" s="103"/>
    </row>
    <row r="1133" ht="12.75">
      <c r="D1133" s="103"/>
    </row>
    <row r="1134" ht="12.75">
      <c r="D1134" s="103"/>
    </row>
    <row r="1135" ht="12.75">
      <c r="D1135" s="103"/>
    </row>
    <row r="1136" ht="12.75">
      <c r="D1136" s="103"/>
    </row>
    <row r="1137" ht="12.75">
      <c r="D1137" s="103"/>
    </row>
    <row r="1138" ht="12.75">
      <c r="D1138" s="103"/>
    </row>
    <row r="1139" ht="12.75">
      <c r="D1139" s="103"/>
    </row>
    <row r="1140" ht="12.75">
      <c r="D1140" s="103"/>
    </row>
    <row r="1141" ht="12.75">
      <c r="D1141" s="103"/>
    </row>
    <row r="1142" ht="12.75">
      <c r="D1142" s="103"/>
    </row>
    <row r="1143" ht="12.75">
      <c r="D1143" s="103"/>
    </row>
    <row r="1144" ht="12.75">
      <c r="D1144" s="103"/>
    </row>
    <row r="1145" ht="12.75">
      <c r="D1145" s="103"/>
    </row>
    <row r="1146" ht="12.75">
      <c r="D1146" s="103"/>
    </row>
    <row r="1147" ht="12.75">
      <c r="D1147" s="103"/>
    </row>
    <row r="1148" ht="12.75">
      <c r="D1148" s="103"/>
    </row>
    <row r="1149" ht="12.75">
      <c r="D1149" s="103"/>
    </row>
    <row r="1150" ht="12.75">
      <c r="D1150" s="103"/>
    </row>
    <row r="1151" ht="12.75">
      <c r="D1151" s="103"/>
    </row>
    <row r="1152" ht="12.75">
      <c r="D1152" s="103"/>
    </row>
    <row r="1153" ht="12.75">
      <c r="D1153" s="103"/>
    </row>
    <row r="1154" ht="12.75">
      <c r="D1154" s="103"/>
    </row>
    <row r="1155" ht="12.75">
      <c r="D1155" s="103"/>
    </row>
    <row r="1156" ht="12.75">
      <c r="D1156" s="103"/>
    </row>
    <row r="1157" ht="12.75">
      <c r="D1157" s="103"/>
    </row>
    <row r="1158" ht="12.75">
      <c r="D1158" s="103"/>
    </row>
    <row r="1159" ht="12.75">
      <c r="D1159" s="103"/>
    </row>
    <row r="1160" ht="12.75">
      <c r="D1160" s="103"/>
    </row>
    <row r="1161" ht="12.75">
      <c r="D1161" s="103"/>
    </row>
    <row r="1162" ht="12.75">
      <c r="D1162" s="103"/>
    </row>
    <row r="1163" ht="12.75">
      <c r="D1163" s="103"/>
    </row>
    <row r="1164" ht="12.75">
      <c r="D1164" s="103"/>
    </row>
    <row r="1165" ht="12.75">
      <c r="D1165" s="103"/>
    </row>
    <row r="1166" ht="12.75">
      <c r="D1166" s="103"/>
    </row>
    <row r="1167" ht="12.75">
      <c r="D1167" s="103"/>
    </row>
    <row r="1168" ht="12.75">
      <c r="D1168" s="103"/>
    </row>
    <row r="1169" ht="12.75">
      <c r="D1169" s="103"/>
    </row>
    <row r="1170" ht="12.75">
      <c r="D1170" s="103"/>
    </row>
    <row r="1171" ht="12.75">
      <c r="D1171" s="103"/>
    </row>
    <row r="1172" ht="12.75">
      <c r="D1172" s="103"/>
    </row>
    <row r="1173" ht="12.75">
      <c r="D1173" s="103"/>
    </row>
    <row r="1174" ht="12.75">
      <c r="D1174" s="103"/>
    </row>
    <row r="1175" ht="12.75">
      <c r="D1175" s="103"/>
    </row>
    <row r="1176" ht="12.75">
      <c r="D1176" s="103"/>
    </row>
    <row r="1177" ht="12.75">
      <c r="D1177" s="103"/>
    </row>
    <row r="1178" ht="12.75">
      <c r="D1178" s="103"/>
    </row>
    <row r="1179" ht="12.75">
      <c r="D1179" s="103"/>
    </row>
    <row r="1180" ht="12.75">
      <c r="D1180" s="103"/>
    </row>
    <row r="1181" ht="12.75">
      <c r="D1181" s="103"/>
    </row>
    <row r="1182" ht="12.75">
      <c r="D1182" s="103"/>
    </row>
    <row r="1183" ht="12.75">
      <c r="D1183" s="103"/>
    </row>
    <row r="1184" ht="12.75">
      <c r="D1184" s="103"/>
    </row>
    <row r="1185" ht="12.75">
      <c r="D1185" s="103"/>
    </row>
    <row r="1186" ht="12.75">
      <c r="D1186" s="103"/>
    </row>
    <row r="1187" ht="12.75">
      <c r="D1187" s="103"/>
    </row>
    <row r="1188" ht="12.75">
      <c r="D1188" s="103"/>
    </row>
    <row r="1189" ht="12.75">
      <c r="D1189" s="103"/>
    </row>
    <row r="1190" ht="12.75">
      <c r="D1190" s="103"/>
    </row>
    <row r="1191" ht="12.75">
      <c r="D1191" s="103"/>
    </row>
    <row r="1192" ht="12.75">
      <c r="D1192" s="103"/>
    </row>
    <row r="1193" ht="12.75">
      <c r="D1193" s="103"/>
    </row>
    <row r="1194" ht="12.75">
      <c r="D1194" s="103"/>
    </row>
    <row r="1195" ht="12.75">
      <c r="D1195" s="103"/>
    </row>
    <row r="1196" ht="12.75">
      <c r="D1196" s="103"/>
    </row>
    <row r="1197" ht="12.75">
      <c r="D1197" s="103"/>
    </row>
    <row r="1198" ht="12.75">
      <c r="D1198" s="103"/>
    </row>
    <row r="1199" ht="12.75">
      <c r="D1199" s="103"/>
    </row>
    <row r="1200" ht="12.75">
      <c r="D1200" s="103"/>
    </row>
    <row r="1201" ht="12.75">
      <c r="D1201" s="103"/>
    </row>
    <row r="1202" ht="12.75">
      <c r="D1202" s="103"/>
    </row>
    <row r="1203" ht="12.75">
      <c r="D1203" s="103"/>
    </row>
    <row r="1204" ht="12.75">
      <c r="D1204" s="103"/>
    </row>
    <row r="1205" ht="12.75">
      <c r="D1205" s="103"/>
    </row>
  </sheetData>
  <sheetProtection/>
  <mergeCells count="2">
    <mergeCell ref="A4:E4"/>
    <mergeCell ref="A5:E5"/>
  </mergeCells>
  <printOptions horizontalCentered="1"/>
  <pageMargins left="0.35433070866141736" right="0.2362204724409449" top="0.5905511811023623" bottom="0.3937007874015748" header="0.1968503937007874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07"/>
  <sheetViews>
    <sheetView showGridLines="0" zoomScalePageLayoutView="0" workbookViewId="0" topLeftCell="A1">
      <selection activeCell="J13" sqref="J13"/>
    </sheetView>
  </sheetViews>
  <sheetFormatPr defaultColWidth="9.140625" defaultRowHeight="12.75"/>
  <cols>
    <col min="1" max="1" width="18.421875" style="2" customWidth="1"/>
    <col min="2" max="2" width="17.8515625" style="2" customWidth="1"/>
    <col min="3" max="3" width="11.57421875" style="2" customWidth="1"/>
    <col min="4" max="4" width="37.28125" style="2" customWidth="1"/>
    <col min="5" max="5" width="11.7109375" style="59" customWidth="1"/>
    <col min="6" max="6" width="0" style="2" hidden="1" customWidth="1"/>
    <col min="7" max="7" width="9.140625" style="2" customWidth="1"/>
    <col min="8" max="8" width="9.8515625" style="2" bestFit="1" customWidth="1"/>
    <col min="9" max="16384" width="9.140625" style="2" customWidth="1"/>
  </cols>
  <sheetData>
    <row r="1" spans="1:5" ht="25.5" customHeight="1">
      <c r="A1" s="12"/>
      <c r="B1" s="1"/>
      <c r="C1" s="1"/>
      <c r="D1" s="1"/>
      <c r="E1" s="1"/>
    </row>
    <row r="2" spans="1:5" s="23" customFormat="1" ht="18" customHeight="1">
      <c r="A2" s="252" t="s">
        <v>173</v>
      </c>
      <c r="B2" s="22"/>
      <c r="C2" s="22"/>
      <c r="D2" s="22"/>
      <c r="E2" s="22"/>
    </row>
    <row r="3" spans="1:5" s="23" customFormat="1" ht="9.75" customHeight="1">
      <c r="A3" s="252"/>
      <c r="B3" s="22"/>
      <c r="C3" s="22"/>
      <c r="D3" s="22"/>
      <c r="E3" s="22"/>
    </row>
    <row r="4" spans="1:5" ht="12.75">
      <c r="A4" s="290" t="str">
        <f>'RESUMO CFOP ENTRADAS '!A3:E3</f>
        <v>NOME COMERCIAL: </v>
      </c>
      <c r="B4" s="299"/>
      <c r="C4" s="299"/>
      <c r="D4" s="299"/>
      <c r="E4" s="300"/>
    </row>
    <row r="5" spans="1:6" s="35" customFormat="1" ht="12.75">
      <c r="A5" s="301" t="s">
        <v>327</v>
      </c>
      <c r="B5" s="302"/>
      <c r="C5" s="302"/>
      <c r="D5" s="302"/>
      <c r="E5" s="303"/>
      <c r="F5" s="93"/>
    </row>
    <row r="6" spans="1:6" ht="13.5" customHeight="1">
      <c r="A6" s="307" t="s">
        <v>3</v>
      </c>
      <c r="B6" s="307" t="s">
        <v>4</v>
      </c>
      <c r="C6" s="307" t="s">
        <v>5</v>
      </c>
      <c r="D6" s="307" t="s">
        <v>6</v>
      </c>
      <c r="E6" s="309" t="s">
        <v>7</v>
      </c>
      <c r="F6" s="135"/>
    </row>
    <row r="7" spans="1:6" ht="13.5" customHeight="1">
      <c r="A7" s="308"/>
      <c r="B7" s="308"/>
      <c r="C7" s="308"/>
      <c r="D7" s="308"/>
      <c r="E7" s="310"/>
      <c r="F7" s="135"/>
    </row>
    <row r="8" spans="1:8" ht="41.25" customHeight="1">
      <c r="A8" s="136" t="s">
        <v>322</v>
      </c>
      <c r="B8" s="136" t="s">
        <v>87</v>
      </c>
      <c r="C8" s="136"/>
      <c r="D8" s="137" t="s">
        <v>16</v>
      </c>
      <c r="E8" s="138"/>
      <c r="F8" s="139">
        <v>3</v>
      </c>
      <c r="H8" s="261"/>
    </row>
    <row r="9" spans="1:8" ht="12.75">
      <c r="A9" s="140" t="s">
        <v>281</v>
      </c>
      <c r="B9" s="140" t="s">
        <v>282</v>
      </c>
      <c r="C9" s="140"/>
      <c r="D9" s="141" t="s">
        <v>164</v>
      </c>
      <c r="E9" s="138"/>
      <c r="F9" s="139">
        <v>9</v>
      </c>
      <c r="H9" s="261"/>
    </row>
    <row r="10" spans="1:6" ht="16.5" customHeight="1">
      <c r="A10" s="140" t="s">
        <v>85</v>
      </c>
      <c r="B10" s="140" t="s">
        <v>86</v>
      </c>
      <c r="C10" s="140"/>
      <c r="D10" s="141" t="s">
        <v>163</v>
      </c>
      <c r="E10" s="138"/>
      <c r="F10" s="139">
        <v>1</v>
      </c>
    </row>
    <row r="11" spans="1:6" ht="16.5" customHeight="1">
      <c r="A11" s="142" t="s">
        <v>157</v>
      </c>
      <c r="B11" s="142" t="s">
        <v>88</v>
      </c>
      <c r="C11" s="143" t="s">
        <v>283</v>
      </c>
      <c r="D11" s="144" t="s">
        <v>101</v>
      </c>
      <c r="E11" s="145">
        <f>'RESUMO CFPO SAÍDAS'!B27+'RESUMO CFPO SAÍDAS'!B79+'RESUMO CFPO SAÍDAS'!B129</f>
        <v>0</v>
      </c>
      <c r="F11" s="306">
        <v>14</v>
      </c>
    </row>
    <row r="12" spans="1:6" ht="16.5" customHeight="1">
      <c r="A12" s="146" t="s">
        <v>89</v>
      </c>
      <c r="B12" s="146" t="s">
        <v>90</v>
      </c>
      <c r="C12" s="147" t="s">
        <v>91</v>
      </c>
      <c r="D12" s="144" t="s">
        <v>102</v>
      </c>
      <c r="E12" s="138">
        <f>'RESUMO CFPO SAÍDAS'!B28+'RESUMO CFPO SAÍDAS'!B80</f>
        <v>0</v>
      </c>
      <c r="F12" s="306"/>
    </row>
    <row r="13" spans="1:6" ht="25.5">
      <c r="A13" s="148">
        <v>5210</v>
      </c>
      <c r="B13" s="148">
        <v>6210</v>
      </c>
      <c r="C13" s="148">
        <v>7210</v>
      </c>
      <c r="D13" s="144" t="s">
        <v>141</v>
      </c>
      <c r="E13" s="145">
        <f>'RESUMO CFPO SAÍDAS'!B26+'RESUMO CFPO SAÍDAS'!B78+'RESUMO CFPO SAÍDAS'!B128</f>
        <v>0</v>
      </c>
      <c r="F13" s="139"/>
    </row>
    <row r="14" spans="1:6" ht="38.25">
      <c r="A14" s="146" t="s">
        <v>308</v>
      </c>
      <c r="B14" s="146" t="s">
        <v>165</v>
      </c>
      <c r="C14" s="146"/>
      <c r="D14" s="149" t="s">
        <v>169</v>
      </c>
      <c r="E14" s="138">
        <f>'RESUMO CFPO SAÍDAS'!B29+'RESUMO CFPO SAÍDAS'!B81</f>
        <v>0</v>
      </c>
      <c r="F14" s="150"/>
    </row>
    <row r="15" spans="1:6" ht="16.5" customHeight="1">
      <c r="A15" s="146" t="s">
        <v>146</v>
      </c>
      <c r="B15" s="146" t="s">
        <v>147</v>
      </c>
      <c r="C15" s="146"/>
      <c r="D15" s="149" t="s">
        <v>148</v>
      </c>
      <c r="E15" s="138">
        <f>'RESUMO CFPO SAÍDAS'!B30+'RESUMO CFPO SAÍDAS'!B82</f>
        <v>0</v>
      </c>
      <c r="F15" s="150"/>
    </row>
    <row r="16" spans="1:6" ht="25.5">
      <c r="A16" s="140" t="s">
        <v>284</v>
      </c>
      <c r="B16" s="151">
        <v>6603</v>
      </c>
      <c r="C16" s="140"/>
      <c r="D16" s="149" t="s">
        <v>25</v>
      </c>
      <c r="E16" s="138">
        <f>'RESUMO CFPO SAÍDAS'!B31+'RESUMO CFPO SAÍDAS'!B83</f>
        <v>0</v>
      </c>
      <c r="F16" s="139">
        <v>4</v>
      </c>
    </row>
    <row r="17" spans="1:6" ht="12.75">
      <c r="A17" s="140" t="s">
        <v>266</v>
      </c>
      <c r="B17" s="140" t="s">
        <v>267</v>
      </c>
      <c r="C17" s="140"/>
      <c r="D17" s="149" t="s">
        <v>268</v>
      </c>
      <c r="E17" s="138">
        <f>'RESUMO CFPO SAÍDAS'!B34+'RESUMO CFPO SAÍDAS'!B85</f>
        <v>0</v>
      </c>
      <c r="F17" s="152">
        <v>13</v>
      </c>
    </row>
    <row r="18" spans="1:6" ht="38.25">
      <c r="A18" s="149" t="s">
        <v>295</v>
      </c>
      <c r="B18" s="149" t="s">
        <v>296</v>
      </c>
      <c r="C18" s="141"/>
      <c r="D18" s="149" t="s">
        <v>103</v>
      </c>
      <c r="E18" s="153">
        <f>'RESUMO CFPO SAÍDAS'!B35+'RESUMO CFPO SAÍDAS'!B86+'RESUMO CFPO SAÍDAS'!B32</f>
        <v>0</v>
      </c>
      <c r="F18" s="154">
        <v>6</v>
      </c>
    </row>
    <row r="19" spans="1:6" ht="25.5">
      <c r="A19" s="140" t="s">
        <v>92</v>
      </c>
      <c r="B19" s="140" t="s">
        <v>93</v>
      </c>
      <c r="C19" s="140"/>
      <c r="D19" s="149" t="s">
        <v>104</v>
      </c>
      <c r="E19" s="138">
        <f>'RESUMO CFPO SAÍDAS'!B36+'RESUMO CFPO SAÍDAS'!B87</f>
        <v>0</v>
      </c>
      <c r="F19" s="152">
        <v>13</v>
      </c>
    </row>
    <row r="20" spans="1:6" ht="12.75">
      <c r="A20" s="143">
        <v>5911</v>
      </c>
      <c r="B20" s="143">
        <v>6911</v>
      </c>
      <c r="C20" s="143"/>
      <c r="D20" s="144" t="s">
        <v>1</v>
      </c>
      <c r="E20" s="145">
        <f>'RESUMO CFPO SAÍDAS'!B38+'RESUMO CFPO SAÍDAS'!B89</f>
        <v>0</v>
      </c>
      <c r="F20" s="152"/>
    </row>
    <row r="21" spans="1:6" ht="25.5">
      <c r="A21" s="140" t="s">
        <v>94</v>
      </c>
      <c r="B21" s="140" t="s">
        <v>95</v>
      </c>
      <c r="C21" s="140"/>
      <c r="D21" s="149" t="s">
        <v>105</v>
      </c>
      <c r="E21" s="138">
        <f>'RESUMO CFPO SAÍDAS'!B39+'RESUMO CFPO SAÍDAS'!B90</f>
        <v>0</v>
      </c>
      <c r="F21" s="155">
        <v>14</v>
      </c>
    </row>
    <row r="22" spans="1:6" ht="25.5">
      <c r="A22" s="151">
        <v>5914</v>
      </c>
      <c r="B22" s="151">
        <v>6914</v>
      </c>
      <c r="C22" s="140"/>
      <c r="D22" s="149" t="s">
        <v>33</v>
      </c>
      <c r="E22" s="138">
        <f>'RESUMO CFPO SAÍDAS'!B40+'RESUMO CFPO SAÍDAS'!B91</f>
        <v>0</v>
      </c>
      <c r="F22" s="154">
        <v>6</v>
      </c>
    </row>
    <row r="23" spans="1:6" ht="25.5">
      <c r="A23" s="140" t="s">
        <v>96</v>
      </c>
      <c r="B23" s="140" t="s">
        <v>97</v>
      </c>
      <c r="C23" s="140"/>
      <c r="D23" s="149" t="s">
        <v>106</v>
      </c>
      <c r="E23" s="138">
        <f>'RESUMO CFPO SAÍDAS'!B41+'RESUMO CFPO SAÍDAS'!B92</f>
        <v>0</v>
      </c>
      <c r="F23" s="155">
        <v>14</v>
      </c>
    </row>
    <row r="24" spans="1:6" ht="25.5">
      <c r="A24" s="156" t="s">
        <v>269</v>
      </c>
      <c r="B24" s="140" t="s">
        <v>270</v>
      </c>
      <c r="C24" s="140"/>
      <c r="D24" s="149" t="s">
        <v>107</v>
      </c>
      <c r="E24" s="138">
        <f>'RESUMO CFPO SAÍDAS'!B42+'RESUMO CFPO SAÍDAS'!B93</f>
        <v>0</v>
      </c>
      <c r="F24" s="154">
        <v>6</v>
      </c>
    </row>
    <row r="25" spans="1:6" ht="12.75">
      <c r="A25" s="143" t="s">
        <v>98</v>
      </c>
      <c r="B25" s="143" t="s">
        <v>99</v>
      </c>
      <c r="C25" s="143"/>
      <c r="D25" s="144" t="s">
        <v>108</v>
      </c>
      <c r="E25" s="145">
        <f>'RESUMO CFPO SAÍDAS'!B43+'RESUMO CFPO SAÍDAS'!B94</f>
        <v>0</v>
      </c>
      <c r="F25" s="305">
        <v>13</v>
      </c>
    </row>
    <row r="26" spans="1:6" ht="12.75">
      <c r="A26" s="151">
        <v>5922</v>
      </c>
      <c r="B26" s="151">
        <v>6922</v>
      </c>
      <c r="C26" s="140"/>
      <c r="D26" s="149" t="s">
        <v>272</v>
      </c>
      <c r="E26" s="138">
        <f>'RESUMO CFPO SAÍDAS'!B44+'RESUMO CFPO SAÍDAS'!B95</f>
        <v>0</v>
      </c>
      <c r="F26" s="305"/>
    </row>
    <row r="27" spans="1:6" ht="25.5">
      <c r="A27" s="140" t="s">
        <v>287</v>
      </c>
      <c r="B27" s="140" t="s">
        <v>298</v>
      </c>
      <c r="C27" s="140"/>
      <c r="D27" s="149" t="s">
        <v>273</v>
      </c>
      <c r="E27" s="138">
        <f>'RESUMO CFPO SAÍDAS'!B45+'RESUMO CFPO SAÍDAS'!B96</f>
        <v>0</v>
      </c>
      <c r="F27" s="139">
        <v>7</v>
      </c>
    </row>
    <row r="28" spans="1:6" ht="25.5">
      <c r="A28" s="157">
        <v>5926</v>
      </c>
      <c r="B28" s="143"/>
      <c r="C28" s="143"/>
      <c r="D28" s="144" t="s">
        <v>43</v>
      </c>
      <c r="E28" s="145">
        <f>'RESUMO CFPO SAÍDAS'!B46</f>
        <v>0</v>
      </c>
      <c r="F28" s="139"/>
    </row>
    <row r="29" spans="1:6" ht="51">
      <c r="A29" s="158">
        <v>5929</v>
      </c>
      <c r="B29" s="158">
        <v>6929</v>
      </c>
      <c r="C29" s="159"/>
      <c r="D29" s="135" t="s">
        <v>100</v>
      </c>
      <c r="E29" s="160">
        <f>'RESUMO CFPO SAÍDAS'!B48+'RESUMO CFPO SAÍDAS'!B97</f>
        <v>0</v>
      </c>
      <c r="F29" s="304">
        <v>14</v>
      </c>
    </row>
    <row r="30" spans="1:6" ht="25.5">
      <c r="A30" s="143"/>
      <c r="B30" s="143"/>
      <c r="C30" s="157">
        <v>7930</v>
      </c>
      <c r="D30" s="144" t="s">
        <v>109</v>
      </c>
      <c r="E30" s="145">
        <f>'RESUMO CFPO SAÍDAS'!B131</f>
        <v>0</v>
      </c>
      <c r="F30" s="304"/>
    </row>
    <row r="31" spans="1:6" ht="25.5">
      <c r="A31" s="161" t="s">
        <v>171</v>
      </c>
      <c r="B31" s="162" t="s">
        <v>172</v>
      </c>
      <c r="C31" s="163"/>
      <c r="D31" s="164" t="s">
        <v>274</v>
      </c>
      <c r="E31" s="165">
        <f>'RESUMO CFPO SAÍDAS'!B49+'RESUMO CFPO SAÍDAS'!B98</f>
        <v>0</v>
      </c>
      <c r="F31" s="155"/>
    </row>
    <row r="32" spans="1:6" ht="14.25" customHeight="1">
      <c r="A32" s="166">
        <v>5933</v>
      </c>
      <c r="B32" s="163">
        <v>6933</v>
      </c>
      <c r="C32" s="162"/>
      <c r="D32" s="167" t="s">
        <v>44</v>
      </c>
      <c r="E32" s="165">
        <f>'RESUMO CFPO SAÍDAS'!B50+'RESUMO CFPO SAÍDAS'!B99</f>
        <v>0</v>
      </c>
      <c r="F32" s="139">
        <v>12</v>
      </c>
    </row>
    <row r="33" spans="1:6" ht="25.5">
      <c r="A33" s="157">
        <v>5949</v>
      </c>
      <c r="B33" s="157">
        <v>6949</v>
      </c>
      <c r="C33" s="157">
        <v>7949</v>
      </c>
      <c r="D33" s="144" t="s">
        <v>110</v>
      </c>
      <c r="E33" s="145">
        <f>'RESUMO CFPO SAÍDAS'!B51+'RESUMO CFPO SAÍDAS'!B100+'RESUMO CFPO SAÍDAS'!B132</f>
        <v>0</v>
      </c>
      <c r="F33" s="168">
        <v>14</v>
      </c>
    </row>
    <row r="34" spans="1:7" ht="15.75" customHeight="1">
      <c r="A34" s="134" t="s">
        <v>326</v>
      </c>
      <c r="D34" s="135"/>
      <c r="E34" s="169">
        <f>SUM(E8:E33)</f>
        <v>0</v>
      </c>
      <c r="F34" s="155"/>
      <c r="G34" s="170"/>
    </row>
    <row r="35" ht="12.75">
      <c r="D35" s="135"/>
    </row>
    <row r="36" ht="12.75">
      <c r="D36" s="135"/>
    </row>
    <row r="37" ht="12.75">
      <c r="D37" s="135"/>
    </row>
    <row r="38" ht="12.75">
      <c r="D38" s="135"/>
    </row>
    <row r="39" ht="12.75">
      <c r="D39" s="135"/>
    </row>
    <row r="40" ht="12.75">
      <c r="D40" s="135"/>
    </row>
    <row r="41" ht="12.75">
      <c r="D41" s="135"/>
    </row>
    <row r="42" ht="12.75">
      <c r="D42" s="135"/>
    </row>
    <row r="43" ht="12.75">
      <c r="D43" s="135"/>
    </row>
    <row r="44" ht="12.75">
      <c r="D44" s="135"/>
    </row>
    <row r="45" ht="12.75">
      <c r="D45" s="135"/>
    </row>
    <row r="46" ht="12.75">
      <c r="D46" s="135"/>
    </row>
    <row r="47" ht="12.75">
      <c r="D47" s="135"/>
    </row>
    <row r="48" ht="12.75">
      <c r="D48" s="135"/>
    </row>
    <row r="49" ht="12.75">
      <c r="D49" s="135"/>
    </row>
    <row r="50" ht="12.75">
      <c r="D50" s="135"/>
    </row>
    <row r="51" ht="12.75">
      <c r="D51" s="135"/>
    </row>
    <row r="52" ht="12.75">
      <c r="D52" s="135"/>
    </row>
    <row r="53" ht="12.75">
      <c r="D53" s="135"/>
    </row>
    <row r="54" ht="12.75">
      <c r="D54" s="135"/>
    </row>
    <row r="55" ht="12.75">
      <c r="D55" s="135"/>
    </row>
    <row r="56" ht="12.75">
      <c r="D56" s="135"/>
    </row>
    <row r="57" ht="12.75">
      <c r="D57" s="135"/>
    </row>
    <row r="58" ht="12.75">
      <c r="D58" s="135"/>
    </row>
    <row r="59" ht="12.75">
      <c r="D59" s="135"/>
    </row>
    <row r="60" ht="12.75">
      <c r="D60" s="135"/>
    </row>
    <row r="61" ht="12.75">
      <c r="D61" s="135"/>
    </row>
    <row r="62" ht="12.75">
      <c r="D62" s="135"/>
    </row>
    <row r="63" ht="12.75">
      <c r="D63" s="135"/>
    </row>
    <row r="64" ht="12.75">
      <c r="D64" s="135"/>
    </row>
    <row r="65" ht="12.75">
      <c r="D65" s="135"/>
    </row>
    <row r="66" ht="12.75">
      <c r="D66" s="135"/>
    </row>
    <row r="67" ht="12.75">
      <c r="D67" s="135"/>
    </row>
    <row r="68" ht="12.75">
      <c r="D68" s="135"/>
    </row>
    <row r="69" ht="12.75">
      <c r="D69" s="135"/>
    </row>
    <row r="70" ht="12.75">
      <c r="D70" s="135"/>
    </row>
    <row r="71" ht="12.75">
      <c r="D71" s="135"/>
    </row>
    <row r="72" ht="12.75">
      <c r="D72" s="135"/>
    </row>
    <row r="73" ht="12.75">
      <c r="D73" s="135"/>
    </row>
    <row r="74" ht="12.75">
      <c r="D74" s="135"/>
    </row>
    <row r="75" ht="12.75">
      <c r="D75" s="135"/>
    </row>
    <row r="76" ht="12.75">
      <c r="D76" s="135"/>
    </row>
    <row r="77" ht="12.75">
      <c r="D77" s="135"/>
    </row>
    <row r="78" ht="12.75">
      <c r="D78" s="135"/>
    </row>
    <row r="79" ht="12.75">
      <c r="D79" s="135"/>
    </row>
    <row r="80" ht="12.75">
      <c r="D80" s="135"/>
    </row>
    <row r="81" ht="12.75">
      <c r="D81" s="135"/>
    </row>
    <row r="82" ht="12.75">
      <c r="D82" s="135"/>
    </row>
    <row r="83" ht="12.75">
      <c r="D83" s="135"/>
    </row>
    <row r="84" ht="12.75">
      <c r="D84" s="135"/>
    </row>
    <row r="85" ht="12.75">
      <c r="D85" s="135"/>
    </row>
    <row r="86" ht="12.75">
      <c r="D86" s="135"/>
    </row>
    <row r="87" ht="12.75">
      <c r="D87" s="135"/>
    </row>
    <row r="88" ht="12.75">
      <c r="D88" s="135"/>
    </row>
    <row r="89" ht="12.75">
      <c r="D89" s="135"/>
    </row>
    <row r="90" ht="12.75">
      <c r="D90" s="135"/>
    </row>
    <row r="91" ht="12.75">
      <c r="D91" s="135"/>
    </row>
    <row r="92" ht="12.75">
      <c r="D92" s="135"/>
    </row>
    <row r="93" ht="12.75">
      <c r="D93" s="135"/>
    </row>
    <row r="94" ht="12.75">
      <c r="D94" s="135"/>
    </row>
    <row r="95" ht="12.75">
      <c r="D95" s="135"/>
    </row>
    <row r="96" ht="12.75">
      <c r="D96" s="135"/>
    </row>
    <row r="97" ht="12.75">
      <c r="D97" s="135"/>
    </row>
    <row r="98" ht="12.75">
      <c r="D98" s="135"/>
    </row>
    <row r="99" ht="12.75">
      <c r="D99" s="135"/>
    </row>
    <row r="100" ht="12.75">
      <c r="D100" s="135"/>
    </row>
    <row r="101" ht="12.75">
      <c r="D101" s="135"/>
    </row>
    <row r="102" ht="12.75">
      <c r="D102" s="135"/>
    </row>
    <row r="103" ht="12.75">
      <c r="D103" s="135"/>
    </row>
    <row r="104" ht="12.75">
      <c r="D104" s="135"/>
    </row>
    <row r="105" ht="12.75">
      <c r="D105" s="135"/>
    </row>
    <row r="106" ht="12.75">
      <c r="D106" s="135"/>
    </row>
    <row r="107" ht="12.75">
      <c r="D107" s="135"/>
    </row>
    <row r="108" ht="12.75">
      <c r="D108" s="135"/>
    </row>
    <row r="109" ht="12.75">
      <c r="D109" s="135"/>
    </row>
    <row r="110" ht="12.75">
      <c r="D110" s="135"/>
    </row>
    <row r="111" ht="12.75">
      <c r="D111" s="135"/>
    </row>
    <row r="112" ht="12.75">
      <c r="D112" s="135"/>
    </row>
    <row r="113" ht="12.75">
      <c r="D113" s="135"/>
    </row>
    <row r="114" ht="12.75">
      <c r="D114" s="135"/>
    </row>
    <row r="115" ht="12.75">
      <c r="D115" s="135"/>
    </row>
    <row r="116" ht="12.75">
      <c r="D116" s="135"/>
    </row>
    <row r="117" ht="12.75">
      <c r="D117" s="135"/>
    </row>
    <row r="118" ht="12.75">
      <c r="D118" s="135"/>
    </row>
    <row r="119" ht="12.75">
      <c r="D119" s="135"/>
    </row>
    <row r="120" ht="12.75">
      <c r="D120" s="135"/>
    </row>
    <row r="121" ht="12.75">
      <c r="D121" s="135"/>
    </row>
    <row r="122" ht="12.75">
      <c r="D122" s="135"/>
    </row>
    <row r="123" ht="12.75">
      <c r="D123" s="135"/>
    </row>
    <row r="124" ht="12.75">
      <c r="D124" s="135"/>
    </row>
    <row r="125" ht="12.75">
      <c r="D125" s="135"/>
    </row>
    <row r="126" ht="12.75">
      <c r="D126" s="135"/>
    </row>
    <row r="127" ht="12.75">
      <c r="D127" s="135"/>
    </row>
    <row r="128" ht="12.75">
      <c r="D128" s="135"/>
    </row>
    <row r="129" ht="12.75">
      <c r="D129" s="135"/>
    </row>
    <row r="130" ht="12.75">
      <c r="D130" s="135"/>
    </row>
    <row r="131" ht="12.75">
      <c r="D131" s="135"/>
    </row>
    <row r="132" ht="12.75">
      <c r="D132" s="135"/>
    </row>
    <row r="133" ht="12.75">
      <c r="D133" s="135"/>
    </row>
    <row r="134" ht="12.75">
      <c r="D134" s="135"/>
    </row>
    <row r="135" ht="12.75">
      <c r="D135" s="135"/>
    </row>
    <row r="136" ht="12.75">
      <c r="D136" s="135"/>
    </row>
    <row r="137" ht="12.75">
      <c r="D137" s="135"/>
    </row>
    <row r="138" ht="12.75">
      <c r="D138" s="135"/>
    </row>
    <row r="139" ht="12.75">
      <c r="D139" s="135"/>
    </row>
    <row r="140" ht="12.75">
      <c r="D140" s="135"/>
    </row>
    <row r="141" ht="12.75">
      <c r="D141" s="135"/>
    </row>
    <row r="142" ht="12.75">
      <c r="D142" s="135"/>
    </row>
    <row r="143" ht="12.75">
      <c r="D143" s="135"/>
    </row>
    <row r="144" ht="12.75">
      <c r="D144" s="135"/>
    </row>
    <row r="145" ht="12.75">
      <c r="D145" s="135"/>
    </row>
    <row r="146" ht="12.75">
      <c r="D146" s="135"/>
    </row>
    <row r="147" ht="12.75">
      <c r="D147" s="135"/>
    </row>
    <row r="148" ht="12.75">
      <c r="D148" s="135"/>
    </row>
    <row r="149" ht="12.75">
      <c r="D149" s="135"/>
    </row>
    <row r="150" ht="12.75">
      <c r="D150" s="135"/>
    </row>
    <row r="151" ht="12.75">
      <c r="D151" s="135"/>
    </row>
    <row r="152" ht="12.75">
      <c r="D152" s="135"/>
    </row>
    <row r="153" ht="12.75">
      <c r="D153" s="135"/>
    </row>
    <row r="154" ht="12.75">
      <c r="D154" s="135"/>
    </row>
    <row r="155" ht="12.75">
      <c r="D155" s="135"/>
    </row>
    <row r="156" ht="12.75">
      <c r="D156" s="135"/>
    </row>
    <row r="157" ht="12.75">
      <c r="D157" s="135"/>
    </row>
    <row r="158" ht="12.75">
      <c r="D158" s="135"/>
    </row>
    <row r="159" ht="12.75">
      <c r="D159" s="135"/>
    </row>
    <row r="160" ht="12.75">
      <c r="D160" s="135"/>
    </row>
    <row r="161" ht="12.75">
      <c r="D161" s="135"/>
    </row>
    <row r="162" ht="12.75">
      <c r="D162" s="135"/>
    </row>
    <row r="163" ht="12.75">
      <c r="D163" s="135"/>
    </row>
    <row r="164" ht="12.75">
      <c r="D164" s="135"/>
    </row>
    <row r="165" ht="12.75">
      <c r="D165" s="135"/>
    </row>
    <row r="166" ht="12.75">
      <c r="D166" s="135"/>
    </row>
    <row r="167" ht="12.75">
      <c r="D167" s="135"/>
    </row>
    <row r="168" ht="12.75">
      <c r="D168" s="135"/>
    </row>
    <row r="169" ht="12.75">
      <c r="D169" s="135"/>
    </row>
    <row r="170" ht="12.75">
      <c r="D170" s="135"/>
    </row>
    <row r="171" ht="12.75">
      <c r="D171" s="135"/>
    </row>
    <row r="172" ht="12.75">
      <c r="D172" s="135"/>
    </row>
    <row r="173" ht="12.75">
      <c r="D173" s="135"/>
    </row>
    <row r="174" ht="12.75">
      <c r="D174" s="135"/>
    </row>
    <row r="175" ht="12.75">
      <c r="D175" s="135"/>
    </row>
    <row r="176" ht="12.75">
      <c r="D176" s="135"/>
    </row>
    <row r="177" ht="12.75">
      <c r="D177" s="135"/>
    </row>
    <row r="178" ht="12.75">
      <c r="D178" s="135"/>
    </row>
    <row r="179" ht="12.75">
      <c r="D179" s="135"/>
    </row>
    <row r="180" ht="12.75">
      <c r="D180" s="135"/>
    </row>
    <row r="181" ht="12.75">
      <c r="D181" s="135"/>
    </row>
    <row r="182" ht="12.75">
      <c r="D182" s="135"/>
    </row>
    <row r="183" ht="12.75">
      <c r="D183" s="135"/>
    </row>
    <row r="184" ht="12.75">
      <c r="D184" s="135"/>
    </row>
    <row r="185" ht="12.75">
      <c r="D185" s="135"/>
    </row>
    <row r="186" ht="12.75">
      <c r="D186" s="135"/>
    </row>
    <row r="187" ht="12.75">
      <c r="D187" s="135"/>
    </row>
    <row r="188" ht="12.75">
      <c r="D188" s="135"/>
    </row>
    <row r="189" ht="12.75">
      <c r="D189" s="135"/>
    </row>
    <row r="190" ht="12.75">
      <c r="D190" s="135"/>
    </row>
    <row r="191" ht="12.75">
      <c r="D191" s="135"/>
    </row>
    <row r="192" ht="12.75">
      <c r="D192" s="135"/>
    </row>
    <row r="193" ht="12.75">
      <c r="D193" s="135"/>
    </row>
    <row r="194" ht="12.75">
      <c r="D194" s="135"/>
    </row>
    <row r="195" ht="12.75">
      <c r="D195" s="135"/>
    </row>
    <row r="196" ht="12.75">
      <c r="D196" s="135"/>
    </row>
    <row r="197" ht="12.75">
      <c r="D197" s="135"/>
    </row>
    <row r="198" ht="12.75">
      <c r="D198" s="135"/>
    </row>
    <row r="199" ht="12.75">
      <c r="D199" s="135"/>
    </row>
    <row r="200" ht="12.75">
      <c r="D200" s="135"/>
    </row>
    <row r="201" ht="12.75">
      <c r="D201" s="135"/>
    </row>
    <row r="202" ht="12.75">
      <c r="D202" s="135"/>
    </row>
    <row r="203" ht="12.75">
      <c r="D203" s="135"/>
    </row>
    <row r="204" ht="12.75">
      <c r="D204" s="135"/>
    </row>
    <row r="205" ht="12.75">
      <c r="D205" s="135"/>
    </row>
    <row r="206" ht="12.75">
      <c r="D206" s="135"/>
    </row>
    <row r="207" ht="12.75">
      <c r="D207" s="135"/>
    </row>
    <row r="208" ht="12.75">
      <c r="D208" s="135"/>
    </row>
    <row r="209" ht="12.75">
      <c r="D209" s="135"/>
    </row>
    <row r="210" ht="12.75">
      <c r="D210" s="135"/>
    </row>
    <row r="211" ht="12.75">
      <c r="D211" s="135"/>
    </row>
    <row r="212" ht="12.75">
      <c r="D212" s="135"/>
    </row>
    <row r="213" ht="12.75">
      <c r="D213" s="135"/>
    </row>
    <row r="214" ht="12.75">
      <c r="D214" s="135"/>
    </row>
    <row r="215" ht="12.75">
      <c r="D215" s="135"/>
    </row>
    <row r="216" ht="12.75">
      <c r="D216" s="135"/>
    </row>
    <row r="217" ht="12.75">
      <c r="D217" s="135"/>
    </row>
    <row r="218" ht="12.75">
      <c r="D218" s="135"/>
    </row>
    <row r="219" ht="12.75">
      <c r="D219" s="135"/>
    </row>
    <row r="220" ht="12.75">
      <c r="D220" s="135"/>
    </row>
    <row r="221" ht="12.75">
      <c r="D221" s="135"/>
    </row>
    <row r="222" ht="12.75">
      <c r="D222" s="135"/>
    </row>
    <row r="223" ht="12.75">
      <c r="D223" s="135"/>
    </row>
    <row r="224" ht="12.75">
      <c r="D224" s="135"/>
    </row>
    <row r="225" ht="12.75">
      <c r="D225" s="135"/>
    </row>
    <row r="226" ht="12.75">
      <c r="D226" s="135"/>
    </row>
    <row r="227" ht="12.75">
      <c r="D227" s="135"/>
    </row>
    <row r="228" ht="12.75">
      <c r="D228" s="135"/>
    </row>
    <row r="229" ht="12.75">
      <c r="D229" s="135"/>
    </row>
    <row r="230" ht="12.75">
      <c r="D230" s="135"/>
    </row>
    <row r="231" ht="12.75">
      <c r="D231" s="135"/>
    </row>
    <row r="232" ht="12.75">
      <c r="D232" s="135"/>
    </row>
    <row r="233" ht="12.75">
      <c r="D233" s="135"/>
    </row>
    <row r="234" ht="12.75">
      <c r="D234" s="135"/>
    </row>
    <row r="235" ht="12.75">
      <c r="D235" s="135"/>
    </row>
    <row r="236" ht="12.75">
      <c r="D236" s="135"/>
    </row>
    <row r="237" ht="12.75">
      <c r="D237" s="135"/>
    </row>
    <row r="238" ht="12.75">
      <c r="D238" s="135"/>
    </row>
    <row r="239" ht="12.75">
      <c r="D239" s="135"/>
    </row>
    <row r="240" ht="12.75">
      <c r="D240" s="135"/>
    </row>
    <row r="241" ht="12.75">
      <c r="D241" s="135"/>
    </row>
    <row r="242" ht="12.75">
      <c r="D242" s="135"/>
    </row>
    <row r="243" ht="12.75">
      <c r="D243" s="135"/>
    </row>
    <row r="244" ht="12.75">
      <c r="D244" s="135"/>
    </row>
    <row r="245" ht="12.75">
      <c r="D245" s="135"/>
    </row>
    <row r="246" ht="12.75">
      <c r="D246" s="135"/>
    </row>
    <row r="247" ht="12.75">
      <c r="D247" s="135"/>
    </row>
    <row r="248" ht="12.75">
      <c r="D248" s="135"/>
    </row>
    <row r="249" ht="12.75">
      <c r="D249" s="135"/>
    </row>
    <row r="250" ht="12.75">
      <c r="D250" s="135"/>
    </row>
    <row r="251" ht="12.75">
      <c r="D251" s="135"/>
    </row>
    <row r="252" ht="12.75">
      <c r="D252" s="135"/>
    </row>
    <row r="253" ht="12.75">
      <c r="D253" s="135"/>
    </row>
    <row r="254" ht="12.75">
      <c r="D254" s="135"/>
    </row>
    <row r="255" ht="12.75">
      <c r="D255" s="135"/>
    </row>
    <row r="256" ht="12.75">
      <c r="D256" s="135"/>
    </row>
    <row r="257" ht="12.75">
      <c r="D257" s="135"/>
    </row>
    <row r="258" ht="12.75">
      <c r="D258" s="135"/>
    </row>
    <row r="259" ht="12.75">
      <c r="D259" s="135"/>
    </row>
    <row r="260" ht="12.75">
      <c r="D260" s="135"/>
    </row>
    <row r="261" ht="12.75">
      <c r="D261" s="135"/>
    </row>
    <row r="262" ht="12.75">
      <c r="D262" s="135"/>
    </row>
    <row r="263" ht="12.75">
      <c r="D263" s="135"/>
    </row>
    <row r="264" ht="12.75">
      <c r="D264" s="135"/>
    </row>
    <row r="265" ht="12.75">
      <c r="D265" s="135"/>
    </row>
    <row r="266" ht="12.75">
      <c r="D266" s="135"/>
    </row>
    <row r="267" ht="12.75">
      <c r="D267" s="135"/>
    </row>
    <row r="268" ht="12.75">
      <c r="D268" s="135"/>
    </row>
    <row r="269" ht="12.75">
      <c r="D269" s="135"/>
    </row>
    <row r="270" ht="12.75">
      <c r="D270" s="135"/>
    </row>
    <row r="271" ht="12.75">
      <c r="D271" s="135"/>
    </row>
    <row r="272" ht="12.75">
      <c r="D272" s="135"/>
    </row>
    <row r="273" ht="12.75">
      <c r="D273" s="135"/>
    </row>
    <row r="274" ht="12.75">
      <c r="D274" s="135"/>
    </row>
    <row r="275" ht="12.75">
      <c r="D275" s="135"/>
    </row>
    <row r="276" ht="12.75">
      <c r="D276" s="135"/>
    </row>
    <row r="277" ht="12.75">
      <c r="D277" s="135"/>
    </row>
    <row r="278" ht="12.75">
      <c r="D278" s="135"/>
    </row>
    <row r="279" ht="12.75">
      <c r="D279" s="135"/>
    </row>
    <row r="280" ht="12.75">
      <c r="D280" s="135"/>
    </row>
    <row r="281" ht="12.75">
      <c r="D281" s="135"/>
    </row>
    <row r="282" ht="12.75">
      <c r="D282" s="135"/>
    </row>
    <row r="283" ht="12.75">
      <c r="D283" s="135"/>
    </row>
    <row r="284" ht="12.75">
      <c r="D284" s="135"/>
    </row>
    <row r="285" ht="12.75">
      <c r="D285" s="135"/>
    </row>
    <row r="286" ht="12.75">
      <c r="D286" s="135"/>
    </row>
    <row r="287" ht="12.75">
      <c r="D287" s="135"/>
    </row>
    <row r="288" ht="12.75">
      <c r="D288" s="135"/>
    </row>
    <row r="289" ht="12.75">
      <c r="D289" s="135"/>
    </row>
    <row r="290" ht="12.75">
      <c r="D290" s="135"/>
    </row>
    <row r="291" ht="12.75">
      <c r="D291" s="135"/>
    </row>
    <row r="292" ht="12.75">
      <c r="D292" s="135"/>
    </row>
    <row r="293" ht="12.75">
      <c r="D293" s="135"/>
    </row>
    <row r="294" ht="12.75">
      <c r="D294" s="135"/>
    </row>
    <row r="295" ht="12.75">
      <c r="D295" s="135"/>
    </row>
    <row r="296" ht="12.75">
      <c r="D296" s="135"/>
    </row>
    <row r="297" ht="12.75">
      <c r="D297" s="135"/>
    </row>
    <row r="298" ht="12.75">
      <c r="D298" s="135"/>
    </row>
    <row r="299" ht="12.75">
      <c r="D299" s="135"/>
    </row>
    <row r="300" ht="12.75">
      <c r="D300" s="135"/>
    </row>
    <row r="301" ht="12.75">
      <c r="D301" s="135"/>
    </row>
    <row r="302" ht="12.75">
      <c r="D302" s="135"/>
    </row>
    <row r="303" ht="12.75">
      <c r="D303" s="135"/>
    </row>
    <row r="304" ht="12.75">
      <c r="D304" s="135"/>
    </row>
    <row r="305" ht="12.75">
      <c r="D305" s="135"/>
    </row>
    <row r="306" ht="12.75">
      <c r="D306" s="135"/>
    </row>
    <row r="307" ht="12.75">
      <c r="D307" s="135"/>
    </row>
    <row r="308" ht="12.75">
      <c r="D308" s="135"/>
    </row>
    <row r="309" ht="12.75">
      <c r="D309" s="135"/>
    </row>
    <row r="310" ht="12.75">
      <c r="D310" s="135"/>
    </row>
    <row r="311" ht="12.75">
      <c r="D311" s="135"/>
    </row>
    <row r="312" ht="12.75">
      <c r="D312" s="135"/>
    </row>
    <row r="313" ht="12.75">
      <c r="D313" s="135"/>
    </row>
    <row r="314" ht="12.75">
      <c r="D314" s="135"/>
    </row>
    <row r="315" ht="12.75">
      <c r="D315" s="135"/>
    </row>
    <row r="316" ht="12.75">
      <c r="D316" s="135"/>
    </row>
    <row r="317" ht="12.75">
      <c r="D317" s="135"/>
    </row>
    <row r="318" ht="12.75">
      <c r="D318" s="135"/>
    </row>
    <row r="319" ht="12.75">
      <c r="D319" s="135"/>
    </row>
    <row r="320" ht="12.75">
      <c r="D320" s="135"/>
    </row>
    <row r="321" ht="12.75">
      <c r="D321" s="135"/>
    </row>
    <row r="322" ht="12.75">
      <c r="D322" s="135"/>
    </row>
    <row r="323" ht="12.75">
      <c r="D323" s="135"/>
    </row>
    <row r="324" ht="12.75">
      <c r="D324" s="135"/>
    </row>
    <row r="325" ht="12.75">
      <c r="D325" s="135"/>
    </row>
    <row r="326" ht="12.75">
      <c r="D326" s="135"/>
    </row>
    <row r="327" ht="12.75">
      <c r="D327" s="135"/>
    </row>
    <row r="328" ht="12.75">
      <c r="D328" s="135"/>
    </row>
    <row r="329" ht="12.75">
      <c r="D329" s="135"/>
    </row>
    <row r="330" ht="12.75">
      <c r="D330" s="135"/>
    </row>
    <row r="331" ht="12.75">
      <c r="D331" s="135"/>
    </row>
    <row r="332" ht="12.75">
      <c r="D332" s="135"/>
    </row>
    <row r="333" ht="12.75">
      <c r="D333" s="135"/>
    </row>
    <row r="334" ht="12.75">
      <c r="D334" s="135"/>
    </row>
    <row r="335" ht="12.75">
      <c r="D335" s="135"/>
    </row>
    <row r="336" ht="12.75">
      <c r="D336" s="135"/>
    </row>
    <row r="337" ht="12.75">
      <c r="D337" s="135"/>
    </row>
    <row r="338" ht="12.75">
      <c r="D338" s="135"/>
    </row>
    <row r="339" ht="12.75">
      <c r="D339" s="135"/>
    </row>
    <row r="340" ht="12.75">
      <c r="D340" s="135"/>
    </row>
    <row r="341" ht="12.75">
      <c r="D341" s="135"/>
    </row>
    <row r="342" ht="12.75">
      <c r="D342" s="135"/>
    </row>
    <row r="343" ht="12.75">
      <c r="D343" s="135"/>
    </row>
    <row r="344" ht="12.75">
      <c r="D344" s="135"/>
    </row>
    <row r="345" ht="12.75">
      <c r="D345" s="135"/>
    </row>
    <row r="346" ht="12.75">
      <c r="D346" s="135"/>
    </row>
    <row r="347" ht="12.75">
      <c r="D347" s="135"/>
    </row>
    <row r="348" ht="12.75">
      <c r="D348" s="135"/>
    </row>
    <row r="349" ht="12.75">
      <c r="D349" s="135"/>
    </row>
    <row r="350" ht="12.75">
      <c r="D350" s="135"/>
    </row>
    <row r="351" ht="12.75">
      <c r="D351" s="135"/>
    </row>
    <row r="352" ht="12.75">
      <c r="D352" s="135"/>
    </row>
    <row r="353" ht="12.75">
      <c r="D353" s="135"/>
    </row>
    <row r="354" ht="12.75">
      <c r="D354" s="135"/>
    </row>
    <row r="355" ht="12.75">
      <c r="D355" s="135"/>
    </row>
    <row r="356" ht="12.75">
      <c r="D356" s="135"/>
    </row>
    <row r="357" ht="12.75">
      <c r="D357" s="135"/>
    </row>
    <row r="358" ht="12.75">
      <c r="D358" s="135"/>
    </row>
    <row r="359" ht="12.75">
      <c r="D359" s="135"/>
    </row>
    <row r="360" ht="12.75">
      <c r="D360" s="135"/>
    </row>
    <row r="361" ht="12.75">
      <c r="D361" s="135"/>
    </row>
    <row r="362" ht="12.75">
      <c r="D362" s="135"/>
    </row>
    <row r="363" ht="12.75">
      <c r="D363" s="135"/>
    </row>
    <row r="364" ht="12.75">
      <c r="D364" s="135"/>
    </row>
    <row r="365" ht="12.75">
      <c r="D365" s="135"/>
    </row>
    <row r="366" ht="12.75">
      <c r="D366" s="135"/>
    </row>
    <row r="367" ht="12.75">
      <c r="D367" s="135"/>
    </row>
    <row r="368" ht="12.75">
      <c r="D368" s="135"/>
    </row>
    <row r="369" ht="12.75">
      <c r="D369" s="135"/>
    </row>
    <row r="370" ht="12.75">
      <c r="D370" s="135"/>
    </row>
    <row r="371" ht="12.75">
      <c r="D371" s="135"/>
    </row>
    <row r="372" ht="12.75">
      <c r="D372" s="135"/>
    </row>
    <row r="373" ht="12.75">
      <c r="D373" s="135"/>
    </row>
    <row r="374" ht="12.75">
      <c r="D374" s="135"/>
    </row>
    <row r="375" ht="12.75">
      <c r="D375" s="135"/>
    </row>
    <row r="376" ht="12.75">
      <c r="D376" s="135"/>
    </row>
    <row r="377" ht="12.75">
      <c r="D377" s="135"/>
    </row>
    <row r="378" ht="12.75">
      <c r="D378" s="135"/>
    </row>
    <row r="379" ht="12.75">
      <c r="D379" s="135"/>
    </row>
    <row r="380" ht="12.75">
      <c r="D380" s="135"/>
    </row>
    <row r="381" ht="12.75">
      <c r="D381" s="135"/>
    </row>
    <row r="382" ht="12.75">
      <c r="D382" s="135"/>
    </row>
    <row r="383" ht="12.75">
      <c r="D383" s="135"/>
    </row>
    <row r="384" ht="12.75">
      <c r="D384" s="135"/>
    </row>
    <row r="385" ht="12.75">
      <c r="D385" s="135"/>
    </row>
    <row r="386" ht="12.75">
      <c r="D386" s="135"/>
    </row>
    <row r="387" ht="12.75">
      <c r="D387" s="135"/>
    </row>
    <row r="388" ht="12.75">
      <c r="D388" s="135"/>
    </row>
    <row r="389" ht="12.75">
      <c r="D389" s="135"/>
    </row>
    <row r="390" ht="12.75">
      <c r="D390" s="135"/>
    </row>
    <row r="391" ht="12.75">
      <c r="D391" s="135"/>
    </row>
    <row r="392" ht="12.75">
      <c r="D392" s="135"/>
    </row>
    <row r="393" ht="12.75">
      <c r="D393" s="135"/>
    </row>
    <row r="394" ht="12.75">
      <c r="D394" s="135"/>
    </row>
    <row r="395" ht="12.75">
      <c r="D395" s="135"/>
    </row>
    <row r="396" ht="12.75">
      <c r="D396" s="135"/>
    </row>
    <row r="397" ht="12.75">
      <c r="D397" s="135"/>
    </row>
    <row r="398" ht="12.75">
      <c r="D398" s="135"/>
    </row>
    <row r="399" ht="12.75">
      <c r="D399" s="135"/>
    </row>
    <row r="400" ht="12.75">
      <c r="D400" s="135"/>
    </row>
    <row r="401" ht="12.75">
      <c r="D401" s="135"/>
    </row>
    <row r="402" ht="12.75">
      <c r="D402" s="135"/>
    </row>
    <row r="403" ht="12.75">
      <c r="D403" s="135"/>
    </row>
    <row r="404" ht="12.75">
      <c r="D404" s="135"/>
    </row>
    <row r="405" ht="12.75">
      <c r="D405" s="135"/>
    </row>
    <row r="406" ht="12.75">
      <c r="D406" s="135"/>
    </row>
    <row r="407" ht="12.75">
      <c r="D407" s="135"/>
    </row>
    <row r="408" ht="12.75">
      <c r="D408" s="135"/>
    </row>
    <row r="409" ht="12.75">
      <c r="D409" s="135"/>
    </row>
    <row r="410" ht="12.75">
      <c r="D410" s="135"/>
    </row>
    <row r="411" ht="12.75">
      <c r="D411" s="135"/>
    </row>
    <row r="412" ht="12.75">
      <c r="D412" s="135"/>
    </row>
    <row r="413" ht="12.75">
      <c r="D413" s="135"/>
    </row>
    <row r="414" ht="12.75">
      <c r="D414" s="135"/>
    </row>
    <row r="415" ht="12.75">
      <c r="D415" s="135"/>
    </row>
    <row r="416" ht="12.75">
      <c r="D416" s="135"/>
    </row>
    <row r="417" ht="12.75">
      <c r="D417" s="135"/>
    </row>
    <row r="418" ht="12.75">
      <c r="D418" s="135"/>
    </row>
    <row r="419" ht="12.75">
      <c r="D419" s="135"/>
    </row>
    <row r="420" ht="12.75">
      <c r="D420" s="135"/>
    </row>
    <row r="421" ht="12.75">
      <c r="D421" s="135"/>
    </row>
    <row r="422" ht="12.75">
      <c r="D422" s="135"/>
    </row>
    <row r="423" ht="12.75">
      <c r="D423" s="135"/>
    </row>
    <row r="424" ht="12.75">
      <c r="D424" s="135"/>
    </row>
    <row r="425" ht="12.75">
      <c r="D425" s="135"/>
    </row>
    <row r="426" ht="12.75">
      <c r="D426" s="135"/>
    </row>
    <row r="427" ht="12.75">
      <c r="D427" s="135"/>
    </row>
    <row r="428" ht="12.75">
      <c r="D428" s="135"/>
    </row>
    <row r="429" ht="12.75">
      <c r="D429" s="135"/>
    </row>
    <row r="430" ht="12.75">
      <c r="D430" s="135"/>
    </row>
    <row r="431" ht="12.75">
      <c r="D431" s="135"/>
    </row>
    <row r="432" ht="12.75">
      <c r="D432" s="135"/>
    </row>
    <row r="433" ht="12.75">
      <c r="D433" s="135"/>
    </row>
    <row r="434" ht="12.75">
      <c r="D434" s="135"/>
    </row>
    <row r="435" ht="12.75">
      <c r="D435" s="135"/>
    </row>
    <row r="436" ht="12.75">
      <c r="D436" s="135"/>
    </row>
    <row r="437" ht="12.75">
      <c r="D437" s="135"/>
    </row>
    <row r="438" ht="12.75">
      <c r="D438" s="135"/>
    </row>
    <row r="439" ht="12.75">
      <c r="D439" s="135"/>
    </row>
    <row r="440" ht="12.75">
      <c r="D440" s="135"/>
    </row>
    <row r="441" ht="12.75">
      <c r="D441" s="135"/>
    </row>
    <row r="442" ht="12.75">
      <c r="D442" s="135"/>
    </row>
    <row r="443" ht="12.75">
      <c r="D443" s="135"/>
    </row>
    <row r="444" ht="12.75">
      <c r="D444" s="135"/>
    </row>
    <row r="445" ht="12.75">
      <c r="D445" s="135"/>
    </row>
    <row r="446" ht="12.75">
      <c r="D446" s="135"/>
    </row>
    <row r="447" ht="12.75">
      <c r="D447" s="135"/>
    </row>
    <row r="448" ht="12.75">
      <c r="D448" s="135"/>
    </row>
    <row r="449" ht="12.75">
      <c r="D449" s="135"/>
    </row>
    <row r="450" ht="12.75">
      <c r="D450" s="135"/>
    </row>
    <row r="451" ht="12.75">
      <c r="D451" s="135"/>
    </row>
    <row r="452" ht="12.75">
      <c r="D452" s="135"/>
    </row>
    <row r="453" ht="12.75">
      <c r="D453" s="135"/>
    </row>
    <row r="454" ht="12.75">
      <c r="D454" s="135"/>
    </row>
    <row r="455" ht="12.75">
      <c r="D455" s="135"/>
    </row>
    <row r="456" ht="12.75">
      <c r="D456" s="135"/>
    </row>
    <row r="457" ht="12.75">
      <c r="D457" s="135"/>
    </row>
    <row r="458" ht="12.75">
      <c r="D458" s="135"/>
    </row>
    <row r="459" ht="12.75">
      <c r="D459" s="135"/>
    </row>
    <row r="460" ht="12.75">
      <c r="D460" s="135"/>
    </row>
    <row r="461" ht="12.75">
      <c r="D461" s="135"/>
    </row>
    <row r="462" ht="12.75">
      <c r="D462" s="135"/>
    </row>
    <row r="463" ht="12.75">
      <c r="D463" s="135"/>
    </row>
    <row r="464" ht="12.75">
      <c r="D464" s="135"/>
    </row>
    <row r="465" ht="12.75">
      <c r="D465" s="135"/>
    </row>
    <row r="466" ht="12.75">
      <c r="D466" s="135"/>
    </row>
    <row r="467" ht="12.75">
      <c r="D467" s="135"/>
    </row>
    <row r="468" ht="12.75">
      <c r="D468" s="135"/>
    </row>
    <row r="469" ht="12.75">
      <c r="D469" s="135"/>
    </row>
    <row r="470" ht="12.75">
      <c r="D470" s="135"/>
    </row>
    <row r="471" ht="12.75">
      <c r="D471" s="135"/>
    </row>
    <row r="472" ht="12.75">
      <c r="D472" s="135"/>
    </row>
    <row r="473" ht="12.75">
      <c r="D473" s="135"/>
    </row>
    <row r="474" ht="12.75">
      <c r="D474" s="135"/>
    </row>
    <row r="475" ht="12.75">
      <c r="D475" s="135"/>
    </row>
    <row r="476" ht="12.75">
      <c r="D476" s="135"/>
    </row>
    <row r="477" ht="12.75">
      <c r="D477" s="135"/>
    </row>
    <row r="478" ht="12.75">
      <c r="D478" s="135"/>
    </row>
    <row r="479" ht="12.75">
      <c r="D479" s="135"/>
    </row>
    <row r="480" ht="12.75">
      <c r="D480" s="135"/>
    </row>
    <row r="481" ht="12.75">
      <c r="D481" s="135"/>
    </row>
    <row r="482" ht="12.75">
      <c r="D482" s="135"/>
    </row>
    <row r="483" ht="12.75">
      <c r="D483" s="135"/>
    </row>
    <row r="484" ht="12.75">
      <c r="D484" s="135"/>
    </row>
    <row r="485" ht="12.75">
      <c r="D485" s="135"/>
    </row>
    <row r="486" ht="12.75">
      <c r="D486" s="135"/>
    </row>
    <row r="487" ht="12.75">
      <c r="D487" s="135"/>
    </row>
    <row r="488" ht="12.75">
      <c r="D488" s="135"/>
    </row>
    <row r="489" ht="12.75">
      <c r="D489" s="135"/>
    </row>
    <row r="490" ht="12.75">
      <c r="D490" s="135"/>
    </row>
    <row r="491" ht="12.75">
      <c r="D491" s="135"/>
    </row>
    <row r="492" ht="12.75">
      <c r="D492" s="135"/>
    </row>
    <row r="493" ht="12.75">
      <c r="D493" s="135"/>
    </row>
    <row r="494" ht="12.75">
      <c r="D494" s="135"/>
    </row>
    <row r="495" ht="12.75">
      <c r="D495" s="135"/>
    </row>
    <row r="496" ht="12.75">
      <c r="D496" s="135"/>
    </row>
    <row r="497" ht="12.75">
      <c r="D497" s="135"/>
    </row>
    <row r="498" ht="12.75">
      <c r="D498" s="135"/>
    </row>
    <row r="499" ht="12.75">
      <c r="D499" s="135"/>
    </row>
    <row r="500" ht="12.75">
      <c r="D500" s="135"/>
    </row>
    <row r="501" ht="12.75">
      <c r="D501" s="135"/>
    </row>
    <row r="502" ht="12.75">
      <c r="D502" s="135"/>
    </row>
    <row r="503" ht="12.75">
      <c r="D503" s="135"/>
    </row>
    <row r="504" ht="12.75">
      <c r="D504" s="135"/>
    </row>
    <row r="505" ht="12.75">
      <c r="D505" s="135"/>
    </row>
    <row r="506" ht="12.75">
      <c r="D506" s="135"/>
    </row>
    <row r="507" ht="12.75">
      <c r="D507" s="135"/>
    </row>
    <row r="508" ht="12.75">
      <c r="D508" s="135"/>
    </row>
    <row r="509" ht="12.75">
      <c r="D509" s="135"/>
    </row>
    <row r="510" ht="12.75">
      <c r="D510" s="135"/>
    </row>
    <row r="511" ht="12.75">
      <c r="D511" s="135"/>
    </row>
    <row r="512" ht="12.75">
      <c r="D512" s="135"/>
    </row>
    <row r="513" ht="12.75">
      <c r="D513" s="135"/>
    </row>
    <row r="514" ht="12.75">
      <c r="D514" s="135"/>
    </row>
    <row r="515" ht="12.75">
      <c r="D515" s="135"/>
    </row>
    <row r="516" ht="12.75">
      <c r="D516" s="135"/>
    </row>
    <row r="517" ht="12.75">
      <c r="D517" s="135"/>
    </row>
    <row r="518" ht="12.75">
      <c r="D518" s="135"/>
    </row>
    <row r="519" ht="12.75">
      <c r="D519" s="135"/>
    </row>
    <row r="520" ht="12.75">
      <c r="D520" s="135"/>
    </row>
    <row r="521" ht="12.75">
      <c r="D521" s="135"/>
    </row>
    <row r="522" ht="12.75">
      <c r="D522" s="135"/>
    </row>
    <row r="523" ht="12.75">
      <c r="D523" s="135"/>
    </row>
    <row r="524" ht="12.75">
      <c r="D524" s="135"/>
    </row>
    <row r="525" ht="12.75">
      <c r="D525" s="135"/>
    </row>
    <row r="526" ht="12.75">
      <c r="D526" s="135"/>
    </row>
    <row r="527" ht="12.75">
      <c r="D527" s="135"/>
    </row>
    <row r="528" ht="12.75">
      <c r="D528" s="135"/>
    </row>
    <row r="529" ht="12.75">
      <c r="D529" s="135"/>
    </row>
    <row r="530" ht="12.75">
      <c r="D530" s="135"/>
    </row>
    <row r="531" ht="12.75">
      <c r="D531" s="135"/>
    </row>
    <row r="532" ht="12.75">
      <c r="D532" s="135"/>
    </row>
    <row r="533" ht="12.75">
      <c r="D533" s="135"/>
    </row>
    <row r="534" ht="12.75">
      <c r="D534" s="135"/>
    </row>
    <row r="535" ht="12.75">
      <c r="D535" s="135"/>
    </row>
    <row r="536" ht="12.75">
      <c r="D536" s="135"/>
    </row>
    <row r="537" ht="12.75">
      <c r="D537" s="135"/>
    </row>
    <row r="538" ht="12.75">
      <c r="D538" s="135"/>
    </row>
    <row r="539" ht="12.75">
      <c r="D539" s="135"/>
    </row>
    <row r="540" ht="12.75">
      <c r="D540" s="135"/>
    </row>
    <row r="541" ht="12.75">
      <c r="D541" s="135"/>
    </row>
    <row r="542" ht="12.75">
      <c r="D542" s="135"/>
    </row>
    <row r="543" ht="12.75">
      <c r="D543" s="135"/>
    </row>
    <row r="544" ht="12.75">
      <c r="D544" s="135"/>
    </row>
    <row r="545" ht="12.75">
      <c r="D545" s="135"/>
    </row>
    <row r="546" ht="12.75">
      <c r="D546" s="135"/>
    </row>
    <row r="547" ht="12.75">
      <c r="D547" s="135"/>
    </row>
    <row r="548" ht="12.75">
      <c r="D548" s="135"/>
    </row>
    <row r="549" ht="12.75">
      <c r="D549" s="135"/>
    </row>
    <row r="550" ht="12.75">
      <c r="D550" s="135"/>
    </row>
    <row r="551" ht="12.75">
      <c r="D551" s="135"/>
    </row>
    <row r="552" ht="12.75">
      <c r="D552" s="135"/>
    </row>
    <row r="553" ht="12.75">
      <c r="D553" s="135"/>
    </row>
    <row r="554" ht="12.75">
      <c r="D554" s="135"/>
    </row>
    <row r="555" ht="12.75">
      <c r="D555" s="135"/>
    </row>
    <row r="556" ht="12.75">
      <c r="D556" s="135"/>
    </row>
    <row r="557" ht="12.75">
      <c r="D557" s="135"/>
    </row>
    <row r="558" ht="12.75">
      <c r="D558" s="135"/>
    </row>
    <row r="559" ht="12.75">
      <c r="D559" s="135"/>
    </row>
    <row r="560" ht="12.75">
      <c r="D560" s="135"/>
    </row>
    <row r="561" ht="12.75">
      <c r="D561" s="135"/>
    </row>
    <row r="562" ht="12.75">
      <c r="D562" s="135"/>
    </row>
    <row r="563" ht="12.75">
      <c r="D563" s="135"/>
    </row>
    <row r="564" ht="12.75">
      <c r="D564" s="135"/>
    </row>
    <row r="565" ht="12.75">
      <c r="D565" s="135"/>
    </row>
    <row r="566" ht="12.75">
      <c r="D566" s="135"/>
    </row>
    <row r="567" ht="12.75">
      <c r="D567" s="135"/>
    </row>
    <row r="568" ht="12.75">
      <c r="D568" s="135"/>
    </row>
    <row r="569" ht="12.75">
      <c r="D569" s="135"/>
    </row>
    <row r="570" ht="12.75">
      <c r="D570" s="135"/>
    </row>
    <row r="571" ht="12.75">
      <c r="D571" s="135"/>
    </row>
    <row r="572" ht="12.75">
      <c r="D572" s="135"/>
    </row>
    <row r="573" ht="12.75">
      <c r="D573" s="135"/>
    </row>
    <row r="574" ht="12.75">
      <c r="D574" s="135"/>
    </row>
    <row r="575" ht="12.75">
      <c r="D575" s="135"/>
    </row>
    <row r="576" ht="12.75">
      <c r="D576" s="135"/>
    </row>
    <row r="577" ht="12.75">
      <c r="D577" s="135"/>
    </row>
    <row r="578" ht="12.75">
      <c r="D578" s="135"/>
    </row>
    <row r="579" ht="12.75">
      <c r="D579" s="135"/>
    </row>
    <row r="580" ht="12.75">
      <c r="D580" s="135"/>
    </row>
    <row r="581" ht="12.75">
      <c r="D581" s="135"/>
    </row>
    <row r="582" ht="12.75">
      <c r="D582" s="135"/>
    </row>
    <row r="583" ht="12.75">
      <c r="D583" s="135"/>
    </row>
    <row r="584" ht="12.75">
      <c r="D584" s="135"/>
    </row>
    <row r="585" ht="12.75">
      <c r="D585" s="135"/>
    </row>
    <row r="586" ht="12.75">
      <c r="D586" s="135"/>
    </row>
    <row r="587" ht="12.75">
      <c r="D587" s="135"/>
    </row>
    <row r="588" ht="12.75">
      <c r="D588" s="135"/>
    </row>
    <row r="589" ht="12.75">
      <c r="D589" s="135"/>
    </row>
    <row r="590" ht="12.75">
      <c r="D590" s="135"/>
    </row>
    <row r="591" ht="12.75">
      <c r="D591" s="135"/>
    </row>
    <row r="592" ht="12.75">
      <c r="D592" s="135"/>
    </row>
    <row r="593" ht="12.75">
      <c r="D593" s="135"/>
    </row>
    <row r="594" ht="12.75">
      <c r="D594" s="135"/>
    </row>
    <row r="595" ht="12.75">
      <c r="D595" s="135"/>
    </row>
    <row r="596" ht="12.75">
      <c r="D596" s="135"/>
    </row>
    <row r="597" ht="12.75">
      <c r="D597" s="135"/>
    </row>
    <row r="598" ht="12.75">
      <c r="D598" s="135"/>
    </row>
    <row r="599" ht="12.75">
      <c r="D599" s="135"/>
    </row>
    <row r="600" ht="12.75">
      <c r="D600" s="135"/>
    </row>
    <row r="601" ht="12.75">
      <c r="D601" s="135"/>
    </row>
    <row r="602" ht="12.75">
      <c r="D602" s="135"/>
    </row>
    <row r="603" ht="12.75">
      <c r="D603" s="135"/>
    </row>
    <row r="604" ht="12.75">
      <c r="D604" s="135"/>
    </row>
    <row r="605" ht="12.75">
      <c r="D605" s="135"/>
    </row>
    <row r="606" ht="12.75">
      <c r="D606" s="135"/>
    </row>
    <row r="607" ht="12.75">
      <c r="D607" s="135"/>
    </row>
    <row r="608" ht="12.75">
      <c r="D608" s="135"/>
    </row>
    <row r="609" ht="12.75">
      <c r="D609" s="135"/>
    </row>
    <row r="610" ht="12.75">
      <c r="D610" s="135"/>
    </row>
    <row r="611" ht="12.75">
      <c r="D611" s="135"/>
    </row>
    <row r="612" ht="12.75">
      <c r="D612" s="135"/>
    </row>
    <row r="613" ht="12.75">
      <c r="D613" s="135"/>
    </row>
    <row r="614" ht="12.75">
      <c r="D614" s="135"/>
    </row>
    <row r="615" ht="12.75">
      <c r="D615" s="135"/>
    </row>
    <row r="616" ht="12.75">
      <c r="D616" s="135"/>
    </row>
    <row r="617" ht="12.75">
      <c r="D617" s="135"/>
    </row>
    <row r="618" ht="12.75">
      <c r="D618" s="135"/>
    </row>
    <row r="619" ht="12.75">
      <c r="D619" s="135"/>
    </row>
    <row r="620" ht="12.75">
      <c r="D620" s="135"/>
    </row>
    <row r="621" ht="12.75">
      <c r="D621" s="135"/>
    </row>
    <row r="622" ht="12.75">
      <c r="D622" s="135"/>
    </row>
    <row r="623" ht="12.75">
      <c r="D623" s="135"/>
    </row>
    <row r="624" ht="12.75">
      <c r="D624" s="135"/>
    </row>
    <row r="625" ht="12.75">
      <c r="D625" s="135"/>
    </row>
    <row r="626" ht="12.75">
      <c r="D626" s="135"/>
    </row>
    <row r="627" ht="12.75">
      <c r="D627" s="135"/>
    </row>
    <row r="628" ht="12.75">
      <c r="D628" s="135"/>
    </row>
    <row r="629" ht="12.75">
      <c r="D629" s="135"/>
    </row>
    <row r="630" ht="12.75">
      <c r="D630" s="135"/>
    </row>
    <row r="631" ht="12.75">
      <c r="D631" s="135"/>
    </row>
    <row r="632" ht="12.75">
      <c r="D632" s="135"/>
    </row>
    <row r="633" ht="12.75">
      <c r="D633" s="135"/>
    </row>
    <row r="634" ht="12.75">
      <c r="D634" s="135"/>
    </row>
    <row r="635" ht="12.75">
      <c r="D635" s="135"/>
    </row>
    <row r="636" ht="12.75">
      <c r="D636" s="135"/>
    </row>
    <row r="637" ht="12.75">
      <c r="D637" s="135"/>
    </row>
    <row r="638" ht="12.75">
      <c r="D638" s="135"/>
    </row>
    <row r="639" ht="12.75">
      <c r="D639" s="135"/>
    </row>
    <row r="640" ht="12.75">
      <c r="D640" s="135"/>
    </row>
    <row r="641" ht="12.75">
      <c r="D641" s="135"/>
    </row>
    <row r="642" ht="12.75">
      <c r="D642" s="135"/>
    </row>
    <row r="643" ht="12.75">
      <c r="D643" s="135"/>
    </row>
    <row r="644" ht="12.75">
      <c r="D644" s="135"/>
    </row>
    <row r="645" ht="12.75">
      <c r="D645" s="135"/>
    </row>
    <row r="646" ht="12.75">
      <c r="D646" s="135"/>
    </row>
    <row r="647" ht="12.75">
      <c r="D647" s="135"/>
    </row>
    <row r="648" ht="12.75">
      <c r="D648" s="135"/>
    </row>
    <row r="649" ht="12.75">
      <c r="D649" s="135"/>
    </row>
    <row r="650" ht="12.75">
      <c r="D650" s="135"/>
    </row>
    <row r="651" ht="12.75">
      <c r="D651" s="135"/>
    </row>
    <row r="652" ht="12.75">
      <c r="D652" s="135"/>
    </row>
    <row r="653" ht="12.75">
      <c r="D653" s="135"/>
    </row>
    <row r="654" ht="12.75">
      <c r="D654" s="135"/>
    </row>
    <row r="655" ht="12.75">
      <c r="D655" s="135"/>
    </row>
    <row r="656" ht="12.75">
      <c r="D656" s="135"/>
    </row>
    <row r="657" ht="12.75">
      <c r="D657" s="135"/>
    </row>
    <row r="658" ht="12.75">
      <c r="D658" s="135"/>
    </row>
    <row r="659" ht="12.75">
      <c r="D659" s="135"/>
    </row>
    <row r="660" ht="12.75">
      <c r="D660" s="135"/>
    </row>
    <row r="661" ht="12.75">
      <c r="D661" s="135"/>
    </row>
    <row r="662" ht="12.75">
      <c r="D662" s="135"/>
    </row>
    <row r="663" ht="12.75">
      <c r="D663" s="135"/>
    </row>
    <row r="664" ht="12.75">
      <c r="D664" s="135"/>
    </row>
    <row r="665" ht="12.75">
      <c r="D665" s="135"/>
    </row>
    <row r="666" ht="12.75">
      <c r="D666" s="135"/>
    </row>
    <row r="667" ht="12.75">
      <c r="D667" s="135"/>
    </row>
    <row r="668" ht="12.75">
      <c r="D668" s="135"/>
    </row>
    <row r="669" ht="12.75">
      <c r="D669" s="135"/>
    </row>
    <row r="670" ht="12.75">
      <c r="D670" s="135"/>
    </row>
    <row r="671" ht="12.75">
      <c r="D671" s="135"/>
    </row>
    <row r="672" ht="12.75">
      <c r="D672" s="135"/>
    </row>
    <row r="673" ht="12.75">
      <c r="D673" s="135"/>
    </row>
    <row r="674" ht="12.75">
      <c r="D674" s="135"/>
    </row>
    <row r="675" ht="12.75">
      <c r="D675" s="135"/>
    </row>
    <row r="676" ht="12.75">
      <c r="D676" s="135"/>
    </row>
    <row r="677" ht="12.75">
      <c r="D677" s="135"/>
    </row>
    <row r="678" ht="12.75">
      <c r="D678" s="135"/>
    </row>
    <row r="679" ht="12.75">
      <c r="D679" s="135"/>
    </row>
    <row r="680" ht="12.75">
      <c r="D680" s="135"/>
    </row>
    <row r="681" ht="12.75">
      <c r="D681" s="135"/>
    </row>
    <row r="682" ht="12.75">
      <c r="D682" s="135"/>
    </row>
    <row r="683" ht="12.75">
      <c r="D683" s="135"/>
    </row>
    <row r="684" ht="12.75">
      <c r="D684" s="135"/>
    </row>
    <row r="685" ht="12.75">
      <c r="D685" s="135"/>
    </row>
    <row r="686" ht="12.75">
      <c r="D686" s="135"/>
    </row>
    <row r="687" ht="12.75">
      <c r="D687" s="135"/>
    </row>
    <row r="688" ht="12.75">
      <c r="D688" s="135"/>
    </row>
    <row r="689" ht="12.75">
      <c r="D689" s="135"/>
    </row>
    <row r="690" ht="12.75">
      <c r="D690" s="135"/>
    </row>
    <row r="691" ht="12.75">
      <c r="D691" s="135"/>
    </row>
    <row r="692" ht="12.75">
      <c r="D692" s="135"/>
    </row>
    <row r="693" ht="12.75">
      <c r="D693" s="135"/>
    </row>
    <row r="694" ht="12.75">
      <c r="D694" s="135"/>
    </row>
    <row r="695" ht="12.75">
      <c r="D695" s="135"/>
    </row>
    <row r="696" ht="12.75">
      <c r="D696" s="135"/>
    </row>
    <row r="697" ht="12.75">
      <c r="D697" s="135"/>
    </row>
    <row r="698" ht="12.75">
      <c r="D698" s="135"/>
    </row>
    <row r="699" ht="12.75">
      <c r="D699" s="135"/>
    </row>
    <row r="700" ht="12.75">
      <c r="D700" s="135"/>
    </row>
    <row r="701" ht="12.75">
      <c r="D701" s="135"/>
    </row>
    <row r="702" ht="12.75">
      <c r="D702" s="135"/>
    </row>
    <row r="703" ht="12.75">
      <c r="D703" s="135"/>
    </row>
    <row r="704" ht="12.75">
      <c r="D704" s="135"/>
    </row>
    <row r="705" ht="12.75">
      <c r="D705" s="135"/>
    </row>
    <row r="706" ht="12.75">
      <c r="D706" s="135"/>
    </row>
    <row r="707" ht="12.75">
      <c r="D707" s="135"/>
    </row>
    <row r="708" ht="12.75">
      <c r="D708" s="135"/>
    </row>
    <row r="709" ht="12.75">
      <c r="D709" s="135"/>
    </row>
    <row r="710" ht="12.75">
      <c r="D710" s="135"/>
    </row>
    <row r="711" ht="12.75">
      <c r="D711" s="135"/>
    </row>
    <row r="712" ht="12.75">
      <c r="D712" s="135"/>
    </row>
    <row r="713" ht="12.75">
      <c r="D713" s="135"/>
    </row>
    <row r="714" ht="12.75">
      <c r="D714" s="135"/>
    </row>
    <row r="715" ht="12.75">
      <c r="D715" s="135"/>
    </row>
    <row r="716" ht="12.75">
      <c r="D716" s="135"/>
    </row>
    <row r="717" ht="12.75">
      <c r="D717" s="135"/>
    </row>
    <row r="718" ht="12.75">
      <c r="D718" s="135"/>
    </row>
    <row r="719" ht="12.75">
      <c r="D719" s="135"/>
    </row>
    <row r="720" ht="12.75">
      <c r="D720" s="135"/>
    </row>
    <row r="721" ht="12.75">
      <c r="D721" s="135"/>
    </row>
    <row r="722" ht="12.75">
      <c r="D722" s="135"/>
    </row>
    <row r="723" ht="12.75">
      <c r="D723" s="135"/>
    </row>
    <row r="724" ht="12.75">
      <c r="D724" s="135"/>
    </row>
    <row r="725" ht="12.75">
      <c r="D725" s="135"/>
    </row>
    <row r="726" ht="12.75">
      <c r="D726" s="135"/>
    </row>
    <row r="727" ht="12.75">
      <c r="D727" s="135"/>
    </row>
    <row r="728" ht="12.75">
      <c r="D728" s="135"/>
    </row>
    <row r="729" ht="12.75">
      <c r="D729" s="135"/>
    </row>
    <row r="730" ht="12.75">
      <c r="D730" s="135"/>
    </row>
    <row r="731" ht="12.75">
      <c r="D731" s="135"/>
    </row>
    <row r="732" ht="12.75">
      <c r="D732" s="135"/>
    </row>
    <row r="733" ht="12.75">
      <c r="D733" s="135"/>
    </row>
    <row r="734" ht="12.75">
      <c r="D734" s="135"/>
    </row>
    <row r="735" ht="12.75">
      <c r="D735" s="135"/>
    </row>
    <row r="736" ht="12.75">
      <c r="D736" s="135"/>
    </row>
    <row r="737" ht="12.75">
      <c r="D737" s="135"/>
    </row>
    <row r="738" ht="12.75">
      <c r="D738" s="135"/>
    </row>
    <row r="739" ht="12.75">
      <c r="D739" s="135"/>
    </row>
    <row r="740" ht="12.75">
      <c r="D740" s="135"/>
    </row>
    <row r="741" ht="12.75">
      <c r="D741" s="135"/>
    </row>
    <row r="742" ht="12.75">
      <c r="D742" s="135"/>
    </row>
    <row r="743" ht="12.75">
      <c r="D743" s="135"/>
    </row>
    <row r="744" ht="12.75">
      <c r="D744" s="135"/>
    </row>
    <row r="745" ht="12.75">
      <c r="D745" s="135"/>
    </row>
    <row r="746" ht="12.75">
      <c r="D746" s="135"/>
    </row>
    <row r="747" ht="12.75">
      <c r="D747" s="135"/>
    </row>
    <row r="748" ht="12.75">
      <c r="D748" s="135"/>
    </row>
    <row r="749" ht="12.75">
      <c r="D749" s="135"/>
    </row>
    <row r="750" ht="12.75">
      <c r="D750" s="135"/>
    </row>
    <row r="751" ht="12.75">
      <c r="D751" s="135"/>
    </row>
    <row r="752" ht="12.75">
      <c r="D752" s="135"/>
    </row>
    <row r="753" ht="12.75">
      <c r="D753" s="135"/>
    </row>
    <row r="754" ht="12.75">
      <c r="D754" s="135"/>
    </row>
    <row r="755" ht="12.75">
      <c r="D755" s="135"/>
    </row>
    <row r="756" ht="12.75">
      <c r="D756" s="135"/>
    </row>
    <row r="757" ht="12.75">
      <c r="D757" s="135"/>
    </row>
    <row r="758" ht="12.75">
      <c r="D758" s="135"/>
    </row>
    <row r="759" ht="12.75">
      <c r="D759" s="135"/>
    </row>
    <row r="760" ht="12.75">
      <c r="D760" s="135"/>
    </row>
    <row r="761" ht="12.75">
      <c r="D761" s="135"/>
    </row>
    <row r="762" ht="12.75">
      <c r="D762" s="135"/>
    </row>
    <row r="763" ht="12.75">
      <c r="D763" s="135"/>
    </row>
    <row r="764" ht="12.75">
      <c r="D764" s="135"/>
    </row>
    <row r="765" ht="12.75">
      <c r="D765" s="135"/>
    </row>
    <row r="766" ht="12.75">
      <c r="D766" s="135"/>
    </row>
    <row r="767" ht="12.75">
      <c r="D767" s="135"/>
    </row>
    <row r="768" ht="12.75">
      <c r="D768" s="135"/>
    </row>
    <row r="769" ht="12.75">
      <c r="D769" s="135"/>
    </row>
    <row r="770" ht="12.75">
      <c r="D770" s="135"/>
    </row>
    <row r="771" ht="12.75">
      <c r="D771" s="135"/>
    </row>
    <row r="772" ht="12.75">
      <c r="D772" s="135"/>
    </row>
    <row r="773" ht="12.75">
      <c r="D773" s="135"/>
    </row>
    <row r="774" ht="12.75">
      <c r="D774" s="135"/>
    </row>
    <row r="775" ht="12.75">
      <c r="D775" s="135"/>
    </row>
    <row r="776" ht="12.75">
      <c r="D776" s="135"/>
    </row>
    <row r="777" ht="12.75">
      <c r="D777" s="135"/>
    </row>
    <row r="778" ht="12.75">
      <c r="D778" s="135"/>
    </row>
    <row r="779" ht="12.75">
      <c r="D779" s="135"/>
    </row>
    <row r="780" ht="12.75">
      <c r="D780" s="135"/>
    </row>
    <row r="781" ht="12.75">
      <c r="D781" s="135"/>
    </row>
    <row r="782" ht="12.75">
      <c r="D782" s="135"/>
    </row>
    <row r="783" ht="12.75">
      <c r="D783" s="135"/>
    </row>
    <row r="784" ht="12.75">
      <c r="D784" s="135"/>
    </row>
    <row r="785" ht="12.75">
      <c r="D785" s="135"/>
    </row>
    <row r="786" ht="12.75">
      <c r="D786" s="135"/>
    </row>
    <row r="787" ht="12.75">
      <c r="D787" s="135"/>
    </row>
    <row r="788" ht="12.75">
      <c r="D788" s="135"/>
    </row>
    <row r="789" ht="12.75">
      <c r="D789" s="135"/>
    </row>
    <row r="790" ht="12.75">
      <c r="D790" s="135"/>
    </row>
    <row r="791" ht="12.75">
      <c r="D791" s="135"/>
    </row>
    <row r="792" ht="12.75">
      <c r="D792" s="135"/>
    </row>
    <row r="793" ht="12.75">
      <c r="D793" s="135"/>
    </row>
    <row r="794" ht="12.75">
      <c r="D794" s="135"/>
    </row>
    <row r="795" ht="12.75">
      <c r="D795" s="135"/>
    </row>
    <row r="796" ht="12.75">
      <c r="D796" s="135"/>
    </row>
    <row r="797" ht="12.75">
      <c r="D797" s="135"/>
    </row>
    <row r="798" ht="12.75">
      <c r="D798" s="135"/>
    </row>
    <row r="799" ht="12.75">
      <c r="D799" s="135"/>
    </row>
    <row r="800" ht="12.75">
      <c r="D800" s="135"/>
    </row>
    <row r="801" ht="12.75">
      <c r="D801" s="135"/>
    </row>
    <row r="802" ht="12.75">
      <c r="D802" s="135"/>
    </row>
    <row r="803" ht="12.75">
      <c r="D803" s="135"/>
    </row>
    <row r="804" ht="12.75">
      <c r="D804" s="135"/>
    </row>
    <row r="805" ht="12.75">
      <c r="D805" s="135"/>
    </row>
    <row r="806" ht="12.75">
      <c r="D806" s="135"/>
    </row>
    <row r="807" ht="12.75">
      <c r="D807" s="135"/>
    </row>
    <row r="808" ht="12.75">
      <c r="D808" s="135"/>
    </row>
    <row r="809" ht="12.75">
      <c r="D809" s="135"/>
    </row>
    <row r="810" ht="12.75">
      <c r="D810" s="135"/>
    </row>
    <row r="811" ht="12.75">
      <c r="D811" s="135"/>
    </row>
    <row r="812" ht="12.75">
      <c r="D812" s="135"/>
    </row>
    <row r="813" ht="12.75">
      <c r="D813" s="135"/>
    </row>
    <row r="814" ht="12.75">
      <c r="D814" s="135"/>
    </row>
    <row r="815" ht="12.75">
      <c r="D815" s="135"/>
    </row>
    <row r="816" ht="12.75">
      <c r="D816" s="135"/>
    </row>
    <row r="817" ht="12.75">
      <c r="D817" s="135"/>
    </row>
    <row r="818" ht="12.75">
      <c r="D818" s="135"/>
    </row>
    <row r="819" ht="12.75">
      <c r="D819" s="135"/>
    </row>
    <row r="820" ht="12.75">
      <c r="D820" s="135"/>
    </row>
    <row r="821" ht="12.75">
      <c r="D821" s="135"/>
    </row>
    <row r="822" ht="12.75">
      <c r="D822" s="135"/>
    </row>
    <row r="823" ht="12.75">
      <c r="D823" s="135"/>
    </row>
    <row r="824" ht="12.75">
      <c r="D824" s="135"/>
    </row>
    <row r="825" ht="12.75">
      <c r="D825" s="135"/>
    </row>
    <row r="826" ht="12.75">
      <c r="D826" s="135"/>
    </row>
    <row r="827" ht="12.75">
      <c r="D827" s="135"/>
    </row>
    <row r="828" ht="12.75">
      <c r="D828" s="135"/>
    </row>
    <row r="829" ht="12.75">
      <c r="D829" s="135"/>
    </row>
    <row r="830" ht="12.75">
      <c r="D830" s="135"/>
    </row>
    <row r="831" ht="12.75">
      <c r="D831" s="135"/>
    </row>
    <row r="832" ht="12.75">
      <c r="D832" s="135"/>
    </row>
    <row r="833" ht="12.75">
      <c r="D833" s="135"/>
    </row>
    <row r="834" ht="12.75">
      <c r="D834" s="135"/>
    </row>
    <row r="835" ht="12.75">
      <c r="D835" s="135"/>
    </row>
    <row r="836" ht="12.75">
      <c r="D836" s="135"/>
    </row>
    <row r="837" ht="12.75">
      <c r="D837" s="135"/>
    </row>
    <row r="838" ht="12.75">
      <c r="D838" s="135"/>
    </row>
    <row r="839" ht="12.75">
      <c r="D839" s="135"/>
    </row>
    <row r="840" ht="12.75">
      <c r="D840" s="135"/>
    </row>
    <row r="841" ht="12.75">
      <c r="D841" s="135"/>
    </row>
    <row r="842" ht="12.75">
      <c r="D842" s="135"/>
    </row>
    <row r="843" ht="12.75">
      <c r="D843" s="135"/>
    </row>
    <row r="844" ht="12.75">
      <c r="D844" s="135"/>
    </row>
    <row r="845" ht="12.75">
      <c r="D845" s="135"/>
    </row>
    <row r="846" ht="12.75">
      <c r="D846" s="135"/>
    </row>
    <row r="847" ht="12.75">
      <c r="D847" s="135"/>
    </row>
    <row r="848" ht="12.75">
      <c r="D848" s="135"/>
    </row>
    <row r="849" ht="12.75">
      <c r="D849" s="135"/>
    </row>
    <row r="850" ht="12.75">
      <c r="D850" s="135"/>
    </row>
    <row r="851" ht="12.75">
      <c r="D851" s="135"/>
    </row>
    <row r="852" ht="12.75">
      <c r="D852" s="135"/>
    </row>
    <row r="853" ht="12.75">
      <c r="D853" s="135"/>
    </row>
    <row r="854" ht="12.75">
      <c r="D854" s="135"/>
    </row>
    <row r="855" ht="12.75">
      <c r="D855" s="135"/>
    </row>
    <row r="856" ht="12.75">
      <c r="D856" s="135"/>
    </row>
    <row r="857" ht="12.75">
      <c r="D857" s="135"/>
    </row>
    <row r="858" ht="12.75">
      <c r="D858" s="135"/>
    </row>
    <row r="859" ht="12.75">
      <c r="D859" s="135"/>
    </row>
    <row r="860" ht="12.75">
      <c r="D860" s="135"/>
    </row>
    <row r="861" ht="12.75">
      <c r="D861" s="135"/>
    </row>
    <row r="862" ht="12.75">
      <c r="D862" s="135"/>
    </row>
    <row r="863" ht="12.75">
      <c r="D863" s="135"/>
    </row>
    <row r="864" ht="12.75">
      <c r="D864" s="135"/>
    </row>
    <row r="865" ht="12.75">
      <c r="D865" s="135"/>
    </row>
    <row r="866" ht="12.75">
      <c r="D866" s="135"/>
    </row>
    <row r="867" ht="12.75">
      <c r="D867" s="135"/>
    </row>
    <row r="868" ht="12.75">
      <c r="D868" s="135"/>
    </row>
    <row r="869" ht="12.75">
      <c r="D869" s="135"/>
    </row>
    <row r="870" ht="12.75">
      <c r="D870" s="135"/>
    </row>
    <row r="871" ht="12.75">
      <c r="D871" s="135"/>
    </row>
    <row r="872" ht="12.75">
      <c r="D872" s="135"/>
    </row>
    <row r="873" ht="12.75">
      <c r="D873" s="135"/>
    </row>
    <row r="874" ht="12.75">
      <c r="D874" s="135"/>
    </row>
    <row r="875" ht="12.75">
      <c r="D875" s="135"/>
    </row>
    <row r="876" ht="12.75">
      <c r="D876" s="135"/>
    </row>
    <row r="877" ht="12.75">
      <c r="D877" s="135"/>
    </row>
    <row r="878" ht="12.75">
      <c r="D878" s="135"/>
    </row>
    <row r="879" ht="12.75">
      <c r="D879" s="135"/>
    </row>
    <row r="880" ht="12.75">
      <c r="D880" s="135"/>
    </row>
    <row r="881" ht="12.75">
      <c r="D881" s="135"/>
    </row>
    <row r="882" ht="12.75">
      <c r="D882" s="135"/>
    </row>
    <row r="883" ht="12.75">
      <c r="D883" s="135"/>
    </row>
    <row r="884" ht="12.75">
      <c r="D884" s="135"/>
    </row>
    <row r="885" ht="12.75">
      <c r="D885" s="135"/>
    </row>
    <row r="886" ht="12.75">
      <c r="D886" s="135"/>
    </row>
    <row r="887" ht="12.75">
      <c r="D887" s="135"/>
    </row>
    <row r="888" ht="12.75">
      <c r="D888" s="135"/>
    </row>
    <row r="889" ht="12.75">
      <c r="D889" s="135"/>
    </row>
    <row r="890" ht="12.75">
      <c r="D890" s="135"/>
    </row>
    <row r="891" ht="12.75">
      <c r="D891" s="135"/>
    </row>
    <row r="892" ht="12.75">
      <c r="D892" s="135"/>
    </row>
    <row r="893" ht="12.75">
      <c r="D893" s="135"/>
    </row>
    <row r="894" ht="12.75">
      <c r="D894" s="135"/>
    </row>
    <row r="895" ht="12.75">
      <c r="D895" s="135"/>
    </row>
    <row r="896" ht="12.75">
      <c r="D896" s="135"/>
    </row>
    <row r="897" ht="12.75">
      <c r="D897" s="135"/>
    </row>
    <row r="898" ht="12.75">
      <c r="D898" s="135"/>
    </row>
    <row r="899" ht="12.75">
      <c r="D899" s="135"/>
    </row>
    <row r="900" ht="12.75">
      <c r="D900" s="135"/>
    </row>
    <row r="901" ht="12.75">
      <c r="D901" s="135"/>
    </row>
    <row r="902" ht="12.75">
      <c r="D902" s="135"/>
    </row>
    <row r="903" ht="12.75">
      <c r="D903" s="135"/>
    </row>
    <row r="904" ht="12.75">
      <c r="D904" s="135"/>
    </row>
    <row r="905" ht="12.75">
      <c r="D905" s="135"/>
    </row>
    <row r="906" ht="12.75">
      <c r="D906" s="135"/>
    </row>
    <row r="907" ht="12.75">
      <c r="D907" s="135"/>
    </row>
    <row r="908" ht="12.75">
      <c r="D908" s="135"/>
    </row>
    <row r="909" ht="12.75">
      <c r="D909" s="135"/>
    </row>
    <row r="910" ht="12.75">
      <c r="D910" s="135"/>
    </row>
    <row r="911" ht="12.75">
      <c r="D911" s="135"/>
    </row>
    <row r="912" ht="12.75">
      <c r="D912" s="135"/>
    </row>
    <row r="913" ht="12.75">
      <c r="D913" s="135"/>
    </row>
    <row r="914" ht="12.75">
      <c r="D914" s="135"/>
    </row>
    <row r="915" ht="12.75">
      <c r="D915" s="135"/>
    </row>
    <row r="916" ht="12.75">
      <c r="D916" s="135"/>
    </row>
    <row r="917" ht="12.75">
      <c r="D917" s="135"/>
    </row>
    <row r="918" ht="12.75">
      <c r="D918" s="135"/>
    </row>
    <row r="919" ht="12.75">
      <c r="D919" s="135"/>
    </row>
    <row r="920" ht="12.75">
      <c r="D920" s="135"/>
    </row>
    <row r="921" ht="12.75">
      <c r="D921" s="135"/>
    </row>
    <row r="922" ht="12.75">
      <c r="D922" s="135"/>
    </row>
    <row r="923" ht="12.75">
      <c r="D923" s="135"/>
    </row>
    <row r="924" ht="12.75">
      <c r="D924" s="135"/>
    </row>
    <row r="925" ht="12.75">
      <c r="D925" s="135"/>
    </row>
    <row r="926" ht="12.75">
      <c r="D926" s="135"/>
    </row>
    <row r="927" ht="12.75">
      <c r="D927" s="135"/>
    </row>
    <row r="928" ht="12.75">
      <c r="D928" s="135"/>
    </row>
    <row r="929" ht="12.75">
      <c r="D929" s="135"/>
    </row>
    <row r="930" ht="12.75">
      <c r="D930" s="135"/>
    </row>
    <row r="931" ht="12.75">
      <c r="D931" s="135"/>
    </row>
    <row r="932" ht="12.75">
      <c r="D932" s="135"/>
    </row>
    <row r="933" ht="12.75">
      <c r="D933" s="135"/>
    </row>
    <row r="934" ht="12.75">
      <c r="D934" s="135"/>
    </row>
    <row r="935" ht="12.75">
      <c r="D935" s="135"/>
    </row>
    <row r="936" ht="12.75">
      <c r="D936" s="135"/>
    </row>
    <row r="937" ht="12.75">
      <c r="D937" s="135"/>
    </row>
    <row r="938" ht="12.75">
      <c r="D938" s="135"/>
    </row>
    <row r="939" ht="12.75">
      <c r="D939" s="135"/>
    </row>
    <row r="940" ht="12.75">
      <c r="D940" s="135"/>
    </row>
    <row r="941" ht="12.75">
      <c r="D941" s="135"/>
    </row>
    <row r="942" ht="12.75">
      <c r="D942" s="135"/>
    </row>
    <row r="943" ht="12.75">
      <c r="D943" s="135"/>
    </row>
    <row r="944" ht="12.75">
      <c r="D944" s="135"/>
    </row>
    <row r="945" ht="12.75">
      <c r="D945" s="135"/>
    </row>
    <row r="946" ht="12.75">
      <c r="D946" s="135"/>
    </row>
    <row r="947" ht="12.75">
      <c r="D947" s="135"/>
    </row>
    <row r="948" ht="12.75">
      <c r="D948" s="135"/>
    </row>
    <row r="949" ht="12.75">
      <c r="D949" s="135"/>
    </row>
    <row r="950" ht="12.75">
      <c r="D950" s="135"/>
    </row>
    <row r="951" ht="12.75">
      <c r="D951" s="135"/>
    </row>
    <row r="952" ht="12.75">
      <c r="D952" s="135"/>
    </row>
    <row r="953" ht="12.75">
      <c r="D953" s="135"/>
    </row>
    <row r="954" ht="12.75">
      <c r="D954" s="135"/>
    </row>
    <row r="955" ht="12.75">
      <c r="D955" s="135"/>
    </row>
    <row r="956" ht="12.75">
      <c r="D956" s="135"/>
    </row>
    <row r="957" ht="12.75">
      <c r="D957" s="135"/>
    </row>
    <row r="958" ht="12.75">
      <c r="D958" s="135"/>
    </row>
    <row r="959" ht="12.75">
      <c r="D959" s="135"/>
    </row>
    <row r="960" ht="12.75">
      <c r="D960" s="135"/>
    </row>
    <row r="961" ht="12.75">
      <c r="D961" s="135"/>
    </row>
    <row r="962" ht="12.75">
      <c r="D962" s="135"/>
    </row>
    <row r="963" ht="12.75">
      <c r="D963" s="135"/>
    </row>
    <row r="964" ht="12.75">
      <c r="D964" s="135"/>
    </row>
    <row r="965" ht="12.75">
      <c r="D965" s="135"/>
    </row>
    <row r="966" ht="12.75">
      <c r="D966" s="135"/>
    </row>
    <row r="967" ht="12.75">
      <c r="D967" s="135"/>
    </row>
    <row r="968" ht="12.75">
      <c r="D968" s="135"/>
    </row>
    <row r="969" ht="12.75">
      <c r="D969" s="135"/>
    </row>
    <row r="970" ht="12.75">
      <c r="D970" s="135"/>
    </row>
    <row r="971" ht="12.75">
      <c r="D971" s="135"/>
    </row>
    <row r="972" ht="12.75">
      <c r="D972" s="135"/>
    </row>
    <row r="973" ht="12.75">
      <c r="D973" s="135"/>
    </row>
    <row r="974" ht="12.75">
      <c r="D974" s="135"/>
    </row>
    <row r="975" ht="12.75">
      <c r="D975" s="135"/>
    </row>
    <row r="976" ht="12.75">
      <c r="D976" s="135"/>
    </row>
    <row r="977" ht="12.75">
      <c r="D977" s="135"/>
    </row>
    <row r="978" ht="12.75">
      <c r="D978" s="135"/>
    </row>
    <row r="979" ht="12.75">
      <c r="D979" s="135"/>
    </row>
    <row r="980" ht="12.75">
      <c r="D980" s="135"/>
    </row>
    <row r="981" ht="12.75">
      <c r="D981" s="135"/>
    </row>
    <row r="982" ht="12.75">
      <c r="D982" s="135"/>
    </row>
    <row r="983" ht="12.75">
      <c r="D983" s="135"/>
    </row>
    <row r="984" ht="12.75">
      <c r="D984" s="135"/>
    </row>
    <row r="985" ht="12.75">
      <c r="D985" s="135"/>
    </row>
    <row r="986" ht="12.75">
      <c r="D986" s="135"/>
    </row>
    <row r="987" ht="12.75">
      <c r="D987" s="135"/>
    </row>
    <row r="988" ht="12.75">
      <c r="D988" s="135"/>
    </row>
    <row r="989" ht="12.75">
      <c r="D989" s="135"/>
    </row>
    <row r="990" ht="12.75">
      <c r="D990" s="135"/>
    </row>
    <row r="991" ht="12.75">
      <c r="D991" s="135"/>
    </row>
    <row r="992" ht="12.75">
      <c r="D992" s="135"/>
    </row>
    <row r="993" ht="12.75">
      <c r="D993" s="135"/>
    </row>
    <row r="994" ht="12.75">
      <c r="D994" s="135"/>
    </row>
    <row r="995" ht="12.75">
      <c r="D995" s="135"/>
    </row>
    <row r="996" ht="12.75">
      <c r="D996" s="135"/>
    </row>
    <row r="997" ht="12.75">
      <c r="D997" s="135"/>
    </row>
    <row r="998" ht="12.75">
      <c r="D998" s="135"/>
    </row>
    <row r="999" ht="12.75">
      <c r="D999" s="135"/>
    </row>
    <row r="1000" ht="12.75">
      <c r="D1000" s="135"/>
    </row>
    <row r="1001" ht="12.75">
      <c r="D1001" s="135"/>
    </row>
    <row r="1002" ht="12.75">
      <c r="D1002" s="135"/>
    </row>
    <row r="1003" ht="12.75">
      <c r="D1003" s="135"/>
    </row>
    <row r="1004" ht="12.75">
      <c r="D1004" s="135"/>
    </row>
    <row r="1005" ht="12.75">
      <c r="D1005" s="135"/>
    </row>
    <row r="1006" ht="12.75">
      <c r="D1006" s="135"/>
    </row>
    <row r="1007" ht="12.75">
      <c r="D1007" s="135"/>
    </row>
    <row r="1008" ht="12.75">
      <c r="D1008" s="135"/>
    </row>
    <row r="1009" ht="12.75">
      <c r="D1009" s="135"/>
    </row>
    <row r="1010" ht="12.75">
      <c r="D1010" s="135"/>
    </row>
    <row r="1011" ht="12.75">
      <c r="D1011" s="135"/>
    </row>
    <row r="1012" ht="12.75">
      <c r="D1012" s="135"/>
    </row>
    <row r="1013" ht="12.75">
      <c r="D1013" s="135"/>
    </row>
    <row r="1014" ht="12.75">
      <c r="D1014" s="135"/>
    </row>
    <row r="1015" ht="12.75">
      <c r="D1015" s="135"/>
    </row>
    <row r="1016" ht="12.75">
      <c r="D1016" s="135"/>
    </row>
    <row r="1017" ht="12.75">
      <c r="D1017" s="135"/>
    </row>
    <row r="1018" ht="12.75">
      <c r="D1018" s="135"/>
    </row>
    <row r="1019" ht="12.75">
      <c r="D1019" s="135"/>
    </row>
    <row r="1020" ht="12.75">
      <c r="D1020" s="135"/>
    </row>
    <row r="1021" ht="12.75">
      <c r="D1021" s="135"/>
    </row>
    <row r="1022" ht="12.75">
      <c r="D1022" s="135"/>
    </row>
    <row r="1023" ht="12.75">
      <c r="D1023" s="135"/>
    </row>
    <row r="1024" ht="12.75">
      <c r="D1024" s="135"/>
    </row>
    <row r="1025" ht="12.75">
      <c r="D1025" s="135"/>
    </row>
    <row r="1026" ht="12.75">
      <c r="D1026" s="135"/>
    </row>
    <row r="1027" ht="12.75">
      <c r="D1027" s="135"/>
    </row>
    <row r="1028" ht="12.75">
      <c r="D1028" s="135"/>
    </row>
    <row r="1029" ht="12.75">
      <c r="D1029" s="135"/>
    </row>
    <row r="1030" ht="12.75">
      <c r="D1030" s="135"/>
    </row>
    <row r="1031" ht="12.75">
      <c r="D1031" s="135"/>
    </row>
    <row r="1032" ht="12.75">
      <c r="D1032" s="135"/>
    </row>
    <row r="1033" ht="12.75">
      <c r="D1033" s="135"/>
    </row>
    <row r="1034" ht="12.75">
      <c r="D1034" s="135"/>
    </row>
    <row r="1035" ht="12.75">
      <c r="D1035" s="135"/>
    </row>
    <row r="1036" ht="12.75">
      <c r="D1036" s="135"/>
    </row>
    <row r="1037" ht="12.75">
      <c r="D1037" s="135"/>
    </row>
    <row r="1038" ht="12.75">
      <c r="D1038" s="135"/>
    </row>
    <row r="1039" ht="12.75">
      <c r="D1039" s="135"/>
    </row>
    <row r="1040" ht="12.75">
      <c r="D1040" s="135"/>
    </row>
    <row r="1041" ht="12.75">
      <c r="D1041" s="135"/>
    </row>
    <row r="1042" ht="12.75">
      <c r="D1042" s="135"/>
    </row>
    <row r="1043" ht="12.75">
      <c r="D1043" s="135"/>
    </row>
    <row r="1044" ht="12.75">
      <c r="D1044" s="135"/>
    </row>
    <row r="1045" ht="12.75">
      <c r="D1045" s="135"/>
    </row>
    <row r="1046" ht="12.75">
      <c r="D1046" s="135"/>
    </row>
    <row r="1047" ht="12.75">
      <c r="D1047" s="135"/>
    </row>
    <row r="1048" ht="12.75">
      <c r="D1048" s="135"/>
    </row>
    <row r="1049" ht="12.75">
      <c r="D1049" s="135"/>
    </row>
    <row r="1050" ht="12.75">
      <c r="D1050" s="135"/>
    </row>
    <row r="1051" ht="12.75">
      <c r="D1051" s="135"/>
    </row>
    <row r="1052" ht="12.75">
      <c r="D1052" s="135"/>
    </row>
    <row r="1053" ht="12.75">
      <c r="D1053" s="135"/>
    </row>
    <row r="1054" ht="12.75">
      <c r="D1054" s="135"/>
    </row>
    <row r="1055" ht="12.75">
      <c r="D1055" s="135"/>
    </row>
    <row r="1056" ht="12.75">
      <c r="D1056" s="135"/>
    </row>
    <row r="1057" ht="12.75">
      <c r="D1057" s="135"/>
    </row>
    <row r="1058" ht="12.75">
      <c r="D1058" s="135"/>
    </row>
    <row r="1059" ht="12.75">
      <c r="D1059" s="135"/>
    </row>
    <row r="1060" ht="12.75">
      <c r="D1060" s="135"/>
    </row>
    <row r="1061" ht="12.75">
      <c r="D1061" s="135"/>
    </row>
    <row r="1062" ht="12.75">
      <c r="D1062" s="135"/>
    </row>
    <row r="1063" ht="12.75">
      <c r="D1063" s="135"/>
    </row>
    <row r="1064" ht="12.75">
      <c r="D1064" s="135"/>
    </row>
    <row r="1065" ht="12.75">
      <c r="D1065" s="135"/>
    </row>
    <row r="1066" ht="12.75">
      <c r="D1066" s="135"/>
    </row>
    <row r="1067" ht="12.75">
      <c r="D1067" s="135"/>
    </row>
    <row r="1068" ht="12.75">
      <c r="D1068" s="135"/>
    </row>
    <row r="1069" ht="12.75">
      <c r="D1069" s="135"/>
    </row>
    <row r="1070" ht="12.75">
      <c r="D1070" s="135"/>
    </row>
    <row r="1071" ht="12.75">
      <c r="D1071" s="135"/>
    </row>
    <row r="1072" ht="12.75">
      <c r="D1072" s="135"/>
    </row>
    <row r="1073" ht="12.75">
      <c r="D1073" s="135"/>
    </row>
    <row r="1074" ht="12.75">
      <c r="D1074" s="135"/>
    </row>
    <row r="1075" ht="12.75">
      <c r="D1075" s="135"/>
    </row>
    <row r="1076" ht="12.75">
      <c r="D1076" s="135"/>
    </row>
    <row r="1077" ht="12.75">
      <c r="D1077" s="135"/>
    </row>
    <row r="1078" ht="12.75">
      <c r="D1078" s="135"/>
    </row>
    <row r="1079" ht="12.75">
      <c r="D1079" s="135"/>
    </row>
    <row r="1080" ht="12.75">
      <c r="D1080" s="135"/>
    </row>
    <row r="1081" ht="12.75">
      <c r="D1081" s="135"/>
    </row>
    <row r="1082" ht="12.75">
      <c r="D1082" s="135"/>
    </row>
    <row r="1083" ht="12.75">
      <c r="D1083" s="135"/>
    </row>
    <row r="1084" ht="12.75">
      <c r="D1084" s="135"/>
    </row>
    <row r="1085" ht="12.75">
      <c r="D1085" s="135"/>
    </row>
    <row r="1086" ht="12.75">
      <c r="D1086" s="135"/>
    </row>
    <row r="1087" ht="12.75">
      <c r="D1087" s="135"/>
    </row>
    <row r="1088" ht="12.75">
      <c r="D1088" s="135"/>
    </row>
    <row r="1089" ht="12.75">
      <c r="D1089" s="135"/>
    </row>
    <row r="1090" ht="12.75">
      <c r="D1090" s="135"/>
    </row>
    <row r="1091" ht="12.75">
      <c r="D1091" s="135"/>
    </row>
    <row r="1092" ht="12.75">
      <c r="D1092" s="135"/>
    </row>
    <row r="1093" ht="12.75">
      <c r="D1093" s="135"/>
    </row>
    <row r="1094" ht="12.75">
      <c r="D1094" s="135"/>
    </row>
    <row r="1095" ht="12.75">
      <c r="D1095" s="135"/>
    </row>
    <row r="1096" ht="12.75">
      <c r="D1096" s="135"/>
    </row>
    <row r="1097" ht="12.75">
      <c r="D1097" s="135"/>
    </row>
    <row r="1098" ht="12.75">
      <c r="D1098" s="135"/>
    </row>
    <row r="1099" ht="12.75">
      <c r="D1099" s="135"/>
    </row>
    <row r="1100" ht="12.75">
      <c r="D1100" s="135"/>
    </row>
    <row r="1101" ht="12.75">
      <c r="D1101" s="135"/>
    </row>
    <row r="1102" ht="12.75">
      <c r="D1102" s="135"/>
    </row>
    <row r="1103" ht="12.75">
      <c r="D1103" s="135"/>
    </row>
    <row r="1104" ht="12.75">
      <c r="D1104" s="135"/>
    </row>
    <row r="1105" ht="12.75">
      <c r="D1105" s="135"/>
    </row>
    <row r="1106" ht="12.75">
      <c r="D1106" s="135"/>
    </row>
    <row r="1107" ht="12.75">
      <c r="D1107" s="135"/>
    </row>
    <row r="1108" ht="12.75">
      <c r="D1108" s="135"/>
    </row>
    <row r="1109" ht="12.75">
      <c r="D1109" s="135"/>
    </row>
    <row r="1110" ht="12.75">
      <c r="D1110" s="135"/>
    </row>
    <row r="1111" ht="12.75">
      <c r="D1111" s="135"/>
    </row>
    <row r="1112" ht="12.75">
      <c r="D1112" s="135"/>
    </row>
    <row r="1113" ht="12.75">
      <c r="D1113" s="135"/>
    </row>
    <row r="1114" ht="12.75">
      <c r="D1114" s="135"/>
    </row>
    <row r="1115" ht="12.75">
      <c r="D1115" s="135"/>
    </row>
    <row r="1116" ht="12.75">
      <c r="D1116" s="135"/>
    </row>
    <row r="1117" ht="12.75">
      <c r="D1117" s="135"/>
    </row>
    <row r="1118" ht="12.75">
      <c r="D1118" s="135"/>
    </row>
    <row r="1119" ht="12.75">
      <c r="D1119" s="135"/>
    </row>
    <row r="1120" ht="12.75">
      <c r="D1120" s="135"/>
    </row>
    <row r="1121" ht="12.75">
      <c r="D1121" s="135"/>
    </row>
    <row r="1122" ht="12.75">
      <c r="D1122" s="135"/>
    </row>
    <row r="1123" ht="12.75">
      <c r="D1123" s="135"/>
    </row>
    <row r="1124" ht="12.75">
      <c r="D1124" s="135"/>
    </row>
    <row r="1125" ht="12.75">
      <c r="D1125" s="135"/>
    </row>
    <row r="1126" ht="12.75">
      <c r="D1126" s="135"/>
    </row>
    <row r="1127" ht="12.75">
      <c r="D1127" s="135"/>
    </row>
    <row r="1128" ht="12.75">
      <c r="D1128" s="135"/>
    </row>
    <row r="1129" ht="12.75">
      <c r="D1129" s="135"/>
    </row>
    <row r="1130" ht="12.75">
      <c r="D1130" s="135"/>
    </row>
    <row r="1131" ht="12.75">
      <c r="D1131" s="135"/>
    </row>
    <row r="1132" ht="12.75">
      <c r="D1132" s="135"/>
    </row>
    <row r="1133" ht="12.75">
      <c r="D1133" s="135"/>
    </row>
    <row r="1134" ht="12.75">
      <c r="D1134" s="135"/>
    </row>
    <row r="1135" ht="12.75">
      <c r="D1135" s="135"/>
    </row>
    <row r="1136" ht="12.75">
      <c r="D1136" s="135"/>
    </row>
    <row r="1137" ht="12.75">
      <c r="D1137" s="135"/>
    </row>
    <row r="1138" ht="12.75">
      <c r="D1138" s="135"/>
    </row>
    <row r="1139" ht="12.75">
      <c r="D1139" s="135"/>
    </row>
    <row r="1140" ht="12.75">
      <c r="D1140" s="135"/>
    </row>
    <row r="1141" ht="12.75">
      <c r="D1141" s="135"/>
    </row>
    <row r="1142" ht="12.75">
      <c r="D1142" s="135"/>
    </row>
    <row r="1143" ht="12.75">
      <c r="D1143" s="135"/>
    </row>
    <row r="1144" ht="12.75">
      <c r="D1144" s="135"/>
    </row>
    <row r="1145" ht="12.75">
      <c r="D1145" s="135"/>
    </row>
    <row r="1146" ht="12.75">
      <c r="D1146" s="135"/>
    </row>
    <row r="1147" ht="12.75">
      <c r="D1147" s="135"/>
    </row>
    <row r="1148" ht="12.75">
      <c r="D1148" s="135"/>
    </row>
    <row r="1149" ht="12.75">
      <c r="D1149" s="135"/>
    </row>
    <row r="1150" ht="12.75">
      <c r="D1150" s="135"/>
    </row>
    <row r="1151" ht="12.75">
      <c r="D1151" s="135"/>
    </row>
    <row r="1152" ht="12.75">
      <c r="D1152" s="135"/>
    </row>
    <row r="1153" ht="12.75">
      <c r="D1153" s="135"/>
    </row>
    <row r="1154" ht="12.75">
      <c r="D1154" s="135"/>
    </row>
    <row r="1155" ht="12.75">
      <c r="D1155" s="135"/>
    </row>
    <row r="1156" ht="12.75">
      <c r="D1156" s="135"/>
    </row>
    <row r="1157" ht="12.75">
      <c r="D1157" s="135"/>
    </row>
    <row r="1158" ht="12.75">
      <c r="D1158" s="135"/>
    </row>
    <row r="1159" ht="12.75">
      <c r="D1159" s="135"/>
    </row>
    <row r="1160" ht="12.75">
      <c r="D1160" s="135"/>
    </row>
    <row r="1161" ht="12.75">
      <c r="D1161" s="135"/>
    </row>
    <row r="1162" ht="12.75">
      <c r="D1162" s="135"/>
    </row>
    <row r="1163" ht="12.75">
      <c r="D1163" s="135"/>
    </row>
    <row r="1164" ht="12.75">
      <c r="D1164" s="135"/>
    </row>
    <row r="1165" ht="12.75">
      <c r="D1165" s="135"/>
    </row>
    <row r="1166" ht="12.75">
      <c r="D1166" s="135"/>
    </row>
    <row r="1167" ht="12.75">
      <c r="D1167" s="135"/>
    </row>
    <row r="1168" ht="12.75">
      <c r="D1168" s="135"/>
    </row>
    <row r="1169" ht="12.75">
      <c r="D1169" s="135"/>
    </row>
    <row r="1170" ht="12.75">
      <c r="D1170" s="135"/>
    </row>
    <row r="1171" ht="12.75">
      <c r="D1171" s="135"/>
    </row>
    <row r="1172" ht="12.75">
      <c r="D1172" s="135"/>
    </row>
    <row r="1173" ht="12.75">
      <c r="D1173" s="135"/>
    </row>
    <row r="1174" ht="12.75">
      <c r="D1174" s="135"/>
    </row>
    <row r="1175" ht="12.75">
      <c r="D1175" s="135"/>
    </row>
    <row r="1176" ht="12.75">
      <c r="D1176" s="135"/>
    </row>
    <row r="1177" ht="12.75">
      <c r="D1177" s="135"/>
    </row>
    <row r="1178" ht="12.75">
      <c r="D1178" s="135"/>
    </row>
    <row r="1179" ht="12.75">
      <c r="D1179" s="135"/>
    </row>
    <row r="1180" ht="12.75">
      <c r="D1180" s="135"/>
    </row>
    <row r="1181" ht="12.75">
      <c r="D1181" s="135"/>
    </row>
    <row r="1182" ht="12.75">
      <c r="D1182" s="135"/>
    </row>
    <row r="1183" ht="12.75">
      <c r="D1183" s="135"/>
    </row>
    <row r="1184" ht="12.75">
      <c r="D1184" s="135"/>
    </row>
    <row r="1185" ht="12.75">
      <c r="D1185" s="135"/>
    </row>
    <row r="1186" ht="12.75">
      <c r="D1186" s="135"/>
    </row>
    <row r="1187" ht="12.75">
      <c r="D1187" s="135"/>
    </row>
    <row r="1188" ht="12.75">
      <c r="D1188" s="135"/>
    </row>
    <row r="1189" ht="12.75">
      <c r="D1189" s="135"/>
    </row>
    <row r="1190" ht="12.75">
      <c r="D1190" s="135"/>
    </row>
    <row r="1191" ht="12.75">
      <c r="D1191" s="135"/>
    </row>
    <row r="1192" ht="12.75">
      <c r="D1192" s="135"/>
    </row>
    <row r="1193" ht="12.75">
      <c r="D1193" s="135"/>
    </row>
    <row r="1194" ht="12.75">
      <c r="D1194" s="135"/>
    </row>
    <row r="1195" ht="12.75">
      <c r="D1195" s="135"/>
    </row>
    <row r="1196" ht="12.75">
      <c r="D1196" s="135"/>
    </row>
    <row r="1197" ht="12.75">
      <c r="D1197" s="135"/>
    </row>
    <row r="1198" ht="12.75">
      <c r="D1198" s="135"/>
    </row>
    <row r="1199" ht="12.75">
      <c r="D1199" s="135"/>
    </row>
    <row r="1200" ht="12.75">
      <c r="D1200" s="135"/>
    </row>
    <row r="1201" ht="12.75">
      <c r="D1201" s="135"/>
    </row>
    <row r="1202" ht="12.75">
      <c r="D1202" s="135"/>
    </row>
    <row r="1203" ht="12.75">
      <c r="D1203" s="135"/>
    </row>
    <row r="1204" ht="12.75">
      <c r="D1204" s="135"/>
    </row>
    <row r="1205" ht="12.75">
      <c r="D1205" s="135"/>
    </row>
    <row r="1206" ht="12.75">
      <c r="D1206" s="135"/>
    </row>
    <row r="1207" ht="12.75">
      <c r="D1207" s="135"/>
    </row>
  </sheetData>
  <sheetProtection/>
  <mergeCells count="10">
    <mergeCell ref="A4:E4"/>
    <mergeCell ref="A5:E5"/>
    <mergeCell ref="A6:A7"/>
    <mergeCell ref="B6:B7"/>
    <mergeCell ref="C6:C7"/>
    <mergeCell ref="F29:F30"/>
    <mergeCell ref="F25:F26"/>
    <mergeCell ref="F11:F12"/>
    <mergeCell ref="D6:D7"/>
    <mergeCell ref="E6:E7"/>
  </mergeCells>
  <printOptions horizontalCentered="1"/>
  <pageMargins left="0.3937007874015748" right="0.3937007874015748" top="0.5905511811023623" bottom="0.1968503937007874" header="0.1968503937007874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="90" zoomScaleNormal="90" zoomScalePageLayoutView="0" workbookViewId="0" topLeftCell="A13">
      <selection activeCell="B42" sqref="B42"/>
    </sheetView>
  </sheetViews>
  <sheetFormatPr defaultColWidth="9.140625" defaultRowHeight="12.75"/>
  <cols>
    <col min="1" max="1" width="33.28125" style="26" customWidth="1"/>
    <col min="2" max="2" width="20.28125" style="1" customWidth="1"/>
    <col min="3" max="3" width="32.57421875" style="1" customWidth="1"/>
    <col min="4" max="4" width="24.421875" style="1" customWidth="1"/>
    <col min="5" max="5" width="10.8515625" style="1" customWidth="1"/>
    <col min="6" max="6" width="10.00390625" style="1" customWidth="1"/>
    <col min="7" max="7" width="8.7109375" style="1" customWidth="1"/>
    <col min="8" max="8" width="11.7109375" style="26" bestFit="1" customWidth="1"/>
    <col min="9" max="12" width="9.140625" style="26" customWidth="1"/>
    <col min="13" max="13" width="2.140625" style="26" bestFit="1" customWidth="1"/>
    <col min="14" max="16384" width="9.140625" style="26" customWidth="1"/>
  </cols>
  <sheetData>
    <row r="1" spans="1:5" s="2" customFormat="1" ht="25.5" customHeight="1">
      <c r="A1" s="12"/>
      <c r="B1" s="1"/>
      <c r="C1" s="1"/>
      <c r="D1" s="1"/>
      <c r="E1" s="1"/>
    </row>
    <row r="2" spans="1:5" s="23" customFormat="1" ht="18" customHeight="1">
      <c r="A2" s="253" t="s">
        <v>173</v>
      </c>
      <c r="B2" s="22"/>
      <c r="C2" s="22"/>
      <c r="D2" s="22"/>
      <c r="E2" s="22"/>
    </row>
    <row r="3" ht="12" customHeight="1"/>
    <row r="4" spans="1:4" ht="14.25">
      <c r="A4" s="311" t="str">
        <f>'RESUMO CFPO SAÍDAS'!A3:E3</f>
        <v>NOME COMERCIAL: </v>
      </c>
      <c r="B4" s="312"/>
      <c r="C4" s="313"/>
      <c r="D4" s="171"/>
    </row>
    <row r="5" ht="15" thickBot="1">
      <c r="A5" s="172"/>
    </row>
    <row r="6" spans="1:3" ht="14.25">
      <c r="A6" s="173" t="s">
        <v>46</v>
      </c>
      <c r="B6" s="174" t="s">
        <v>47</v>
      </c>
      <c r="C6" s="175" t="s">
        <v>48</v>
      </c>
    </row>
    <row r="7" spans="1:3" ht="14.25">
      <c r="A7" s="176" t="s">
        <v>49</v>
      </c>
      <c r="B7" s="6">
        <f>'DAMEF '!B16</f>
        <v>0</v>
      </c>
      <c r="C7" s="177">
        <f>'DAMEF '!B51</f>
        <v>0</v>
      </c>
    </row>
    <row r="8" spans="1:3" ht="14.25">
      <c r="A8" s="176" t="s">
        <v>50</v>
      </c>
      <c r="B8" s="6">
        <f>'DAMEF '!B27</f>
        <v>0</v>
      </c>
      <c r="C8" s="177">
        <f>'DAMEF '!B62</f>
        <v>0</v>
      </c>
    </row>
    <row r="9" spans="1:3" ht="14.25">
      <c r="A9" s="176" t="s">
        <v>51</v>
      </c>
      <c r="B9" s="6">
        <f>'DAMEF '!B37</f>
        <v>0</v>
      </c>
      <c r="C9" s="177">
        <f>'DAMEF '!B72</f>
        <v>0</v>
      </c>
    </row>
    <row r="10" spans="1:13" ht="14.25">
      <c r="A10" s="176" t="s">
        <v>52</v>
      </c>
      <c r="B10" s="178">
        <f>SUM(B7:B9)</f>
        <v>0</v>
      </c>
      <c r="C10" s="179">
        <f>SUM(C7:C9)</f>
        <v>0</v>
      </c>
      <c r="D10" s="20" t="s">
        <v>149</v>
      </c>
      <c r="M10" s="74"/>
    </row>
    <row r="11" spans="1:3" ht="15" thickBot="1">
      <c r="A11" s="180"/>
      <c r="B11" s="181"/>
      <c r="C11" s="182"/>
    </row>
    <row r="12" spans="1:8" ht="14.25">
      <c r="A12" s="318" t="s">
        <v>53</v>
      </c>
      <c r="B12" s="319"/>
      <c r="C12" s="320"/>
      <c r="D12" s="322" t="s">
        <v>57</v>
      </c>
      <c r="E12" s="322"/>
      <c r="F12" s="323"/>
      <c r="H12" s="1"/>
    </row>
    <row r="13" spans="1:8" ht="14.25">
      <c r="A13" s="183"/>
      <c r="B13" s="184"/>
      <c r="C13" s="185"/>
      <c r="D13" s="186" t="s">
        <v>59</v>
      </c>
      <c r="E13" s="186"/>
      <c r="F13" s="187"/>
      <c r="H13" s="1"/>
    </row>
    <row r="14" spans="1:6" ht="14.25">
      <c r="A14" s="188" t="s">
        <v>54</v>
      </c>
      <c r="B14" s="189">
        <f>'exclusões entrada analitica'!E7</f>
        <v>0</v>
      </c>
      <c r="C14" s="190">
        <f>'exclusões saída analítica'!E8</f>
        <v>0</v>
      </c>
      <c r="D14" s="191" t="s">
        <v>150</v>
      </c>
      <c r="E14" s="324">
        <f>'RESUMO CFOP ENTRADAS '!B36+'RESUMO CFOP ENTRADAS '!B87</f>
        <v>0</v>
      </c>
      <c r="F14" s="325"/>
    </row>
    <row r="15" spans="1:6" ht="14.25">
      <c r="A15" s="192" t="s">
        <v>55</v>
      </c>
      <c r="B15" s="189">
        <f>'exclusões entrada analitica'!E8</f>
        <v>0</v>
      </c>
      <c r="C15" s="190">
        <f>'exclusões saída analítica'!E9</f>
        <v>0</v>
      </c>
      <c r="D15" s="191" t="s">
        <v>160</v>
      </c>
      <c r="E15" s="324">
        <f>'RESUMO CFPO SAÍDAS'!B37+'RESUMO CFPO SAÍDAS'!B88</f>
        <v>0</v>
      </c>
      <c r="F15" s="325"/>
    </row>
    <row r="16" spans="1:6" ht="15" thickBot="1">
      <c r="A16" s="193" t="s">
        <v>159</v>
      </c>
      <c r="B16" s="194"/>
      <c r="C16" s="195">
        <f>'exclusões saída analítica'!E10</f>
        <v>0</v>
      </c>
      <c r="D16" s="6"/>
      <c r="E16" s="189"/>
      <c r="F16" s="189"/>
    </row>
    <row r="17" spans="1:8" ht="15" thickBot="1">
      <c r="A17" s="196" t="s">
        <v>140</v>
      </c>
      <c r="B17" s="197">
        <f>SUM(B14:B16)</f>
        <v>0</v>
      </c>
      <c r="C17" s="198">
        <f>SUM(C14:C16)</f>
        <v>0</v>
      </c>
      <c r="H17" s="1">
        <f>B10-B24</f>
        <v>0</v>
      </c>
    </row>
    <row r="18" spans="1:13" ht="15" thickBot="1">
      <c r="A18" s="8"/>
      <c r="B18" s="8"/>
      <c r="C18" s="8"/>
      <c r="D18" s="26"/>
      <c r="E18" s="26"/>
      <c r="F18" s="26"/>
      <c r="M18" s="1"/>
    </row>
    <row r="19" spans="1:6" ht="14.25">
      <c r="A19" s="245"/>
      <c r="B19" s="246"/>
      <c r="C19" s="247"/>
      <c r="D19" s="316" t="s">
        <v>60</v>
      </c>
      <c r="E19" s="317"/>
      <c r="F19" s="317"/>
    </row>
    <row r="20" spans="1:6" ht="14.25">
      <c r="A20" s="248" t="s">
        <v>56</v>
      </c>
      <c r="B20" s="194">
        <f>'exclusões entrada analitica'!E12</f>
        <v>0</v>
      </c>
      <c r="C20" s="195">
        <f>'exclusões saída analítica'!E11</f>
        <v>0</v>
      </c>
      <c r="D20" s="191" t="s">
        <v>297</v>
      </c>
      <c r="E20" s="324">
        <f>'RESUMO CFPO SAÍDAS'!B47</f>
        <v>0</v>
      </c>
      <c r="F20" s="326"/>
    </row>
    <row r="21" spans="1:6" ht="14.25">
      <c r="A21" s="248" t="s">
        <v>58</v>
      </c>
      <c r="B21" s="194">
        <f>'exclusões entrada analitica'!E13</f>
        <v>0</v>
      </c>
      <c r="C21" s="195">
        <f>'exclusões saída analítica'!E12</f>
        <v>0</v>
      </c>
      <c r="D21" s="26"/>
      <c r="E21" s="26"/>
      <c r="F21" s="26"/>
    </row>
    <row r="22" spans="1:7" s="199" customFormat="1" ht="19.5" customHeight="1">
      <c r="A22" s="248" t="s">
        <v>61</v>
      </c>
      <c r="B22" s="194">
        <f>'exclusões entrada analitica'!E14+'exclusões entrada analitica'!E15+'exclusões entrada analitica'!E16+'exclusões entrada analitica'!E17+'exclusões entrada analitica'!E18+'exclusões entrada analitica'!E19+'exclusões entrada analitica'!E20+'exclusões entrada analitica'!E21+'exclusões entrada analitica'!E22+'exclusões entrada analitica'!E23+'exclusões entrada analitica'!E24+'exclusões entrada analitica'!E25+'exclusões entrada analitica'!E26+'exclusões entrada analitica'!E27+'exclusões entrada analitica'!E28+'exclusões entrada analitica'!E29+'exclusões entrada analitica'!E30+'exclusões entrada analitica'!E31+'exclusões entrada analitica'!E32</f>
        <v>0</v>
      </c>
      <c r="C22" s="195">
        <f>'exclusões saída analítica'!E13+'exclusões saída analítica'!E14++'exclusões saída analítica'!E15+'exclusões saída analítica'!E16+'exclusões saída analítica'!E17+'exclusões saída analítica'!E18+'exclusões saída analítica'!E19+'exclusões saída analítica'!E20+'exclusões saída analítica'!E21+'exclusões saída analítica'!E22+'exclusões saída analítica'!E23+'exclusões saída analítica'!E24+'exclusões saída analítica'!E25+'exclusões saída analítica'!E26+'exclusões saída analítica'!E27+'exclusões saída analítica'!E28+'exclusões saída analítica'!E29+'exclusões saída analítica'!E30+'exclusões saída analítica'!E31+'exclusões saída analítica'!E32+'exclusões saída analítica'!E33</f>
        <v>0</v>
      </c>
      <c r="D22" s="316" t="s">
        <v>134</v>
      </c>
      <c r="E22" s="317"/>
      <c r="F22" s="317"/>
      <c r="G22" s="6"/>
    </row>
    <row r="23" spans="1:7" s="199" customFormat="1" ht="14.25" customHeight="1">
      <c r="A23" s="249"/>
      <c r="B23" s="200"/>
      <c r="C23" s="250"/>
      <c r="D23" s="191" t="s">
        <v>152</v>
      </c>
      <c r="E23" s="15"/>
      <c r="F23" s="15"/>
      <c r="G23" s="6"/>
    </row>
    <row r="24" spans="1:6" ht="14.25">
      <c r="A24" s="222" t="s">
        <v>140</v>
      </c>
      <c r="B24" s="17">
        <f>SUM(B20:B23)</f>
        <v>0</v>
      </c>
      <c r="C24" s="251">
        <f>SUM(C20:C23)</f>
        <v>0</v>
      </c>
      <c r="D24" s="191" t="s">
        <v>153</v>
      </c>
      <c r="E24" s="15"/>
      <c r="F24" s="15"/>
    </row>
    <row r="25" spans="1:6" ht="12.75" customHeight="1">
      <c r="A25" s="176"/>
      <c r="B25" s="6"/>
      <c r="C25" s="177"/>
      <c r="D25" s="6"/>
      <c r="E25" s="6"/>
      <c r="F25" s="6"/>
    </row>
    <row r="26" spans="1:6" ht="14.25">
      <c r="A26" s="201" t="s">
        <v>62</v>
      </c>
      <c r="B26" s="6">
        <f>'exclusões entrada analitica'!E10</f>
        <v>0</v>
      </c>
      <c r="C26" s="177">
        <v>0</v>
      </c>
      <c r="D26" s="20" t="s">
        <v>142</v>
      </c>
      <c r="E26" s="6"/>
      <c r="F26" s="6"/>
    </row>
    <row r="27" spans="1:8" ht="14.25">
      <c r="A27" s="201" t="s">
        <v>63</v>
      </c>
      <c r="B27" s="6">
        <f>'exclusões entrada analitica'!E11</f>
        <v>0</v>
      </c>
      <c r="C27" s="177">
        <v>0</v>
      </c>
      <c r="D27" s="20" t="s">
        <v>154</v>
      </c>
      <c r="E27" s="11"/>
      <c r="F27" s="11"/>
      <c r="G27" s="11"/>
      <c r="H27" s="1"/>
    </row>
    <row r="28" spans="1:3" ht="15" thickBot="1">
      <c r="A28" s="180"/>
      <c r="B28" s="181"/>
      <c r="C28" s="182"/>
    </row>
    <row r="29" spans="1:6" ht="15" thickBot="1">
      <c r="A29" s="202" t="s">
        <v>64</v>
      </c>
      <c r="B29" s="197">
        <f>SUM(B17,B24,B26,B27)</f>
        <v>0</v>
      </c>
      <c r="C29" s="198">
        <f>SUM(C17,C24,C26,C27)</f>
        <v>0</v>
      </c>
      <c r="D29" s="203" t="s">
        <v>132</v>
      </c>
      <c r="E29" s="191"/>
      <c r="F29" s="17">
        <f>E14+F23</f>
        <v>0</v>
      </c>
    </row>
    <row r="30" spans="4:6" ht="15" thickBot="1">
      <c r="D30" s="204" t="s">
        <v>133</v>
      </c>
      <c r="E30" s="205"/>
      <c r="F30" s="17">
        <f>E15+E20+F24</f>
        <v>0</v>
      </c>
    </row>
    <row r="31" spans="1:4" ht="15" thickBot="1">
      <c r="A31" s="26" t="s">
        <v>65</v>
      </c>
      <c r="B31" s="206">
        <f>B10-B24</f>
        <v>0</v>
      </c>
      <c r="C31" s="206">
        <f>C10-C24</f>
        <v>0</v>
      </c>
      <c r="D31" s="1" t="s">
        <v>66</v>
      </c>
    </row>
    <row r="32" spans="2:6" ht="14.25">
      <c r="B32" s="194"/>
      <c r="F32" s="1">
        <f>B31-F29</f>
        <v>0</v>
      </c>
    </row>
    <row r="33" spans="2:6" ht="14.25">
      <c r="B33" s="194"/>
      <c r="C33" s="194"/>
      <c r="F33" s="1">
        <f>C31-F30</f>
        <v>0</v>
      </c>
    </row>
    <row r="34" spans="1:6" ht="14.25">
      <c r="A34" s="321" t="s">
        <v>67</v>
      </c>
      <c r="B34" s="207" t="s">
        <v>68</v>
      </c>
      <c r="C34" s="207" t="s">
        <v>69</v>
      </c>
      <c r="F34" s="26"/>
    </row>
    <row r="35" spans="1:3" ht="14.25">
      <c r="A35" s="321"/>
      <c r="B35" s="208">
        <f>'DAMEF '!B40</f>
        <v>0</v>
      </c>
      <c r="C35" s="208">
        <f>'DAMEF '!B75</f>
        <v>0</v>
      </c>
    </row>
    <row r="36" spans="1:7" ht="14.25">
      <c r="A36" s="209" t="s">
        <v>70</v>
      </c>
      <c r="B36" s="108">
        <f>B35-B29</f>
        <v>0</v>
      </c>
      <c r="C36" s="108">
        <f>C35-C29</f>
        <v>0</v>
      </c>
      <c r="D36" s="315"/>
      <c r="E36" s="315"/>
      <c r="F36" s="315"/>
      <c r="G36" s="315"/>
    </row>
    <row r="37" spans="1:7" ht="14.25">
      <c r="A37" s="210" t="s">
        <v>135</v>
      </c>
      <c r="B37" s="327"/>
      <c r="C37" s="328"/>
      <c r="D37" s="211"/>
      <c r="E37" s="211"/>
      <c r="F37" s="211"/>
      <c r="G37" s="211"/>
    </row>
    <row r="38" spans="1:7" ht="14.25">
      <c r="A38" s="210" t="s">
        <v>136</v>
      </c>
      <c r="B38" s="108">
        <f>B35-B29</f>
        <v>0</v>
      </c>
      <c r="C38" s="108">
        <f>C36</f>
        <v>0</v>
      </c>
      <c r="D38" s="211"/>
      <c r="E38" s="211"/>
      <c r="F38" s="211"/>
      <c r="G38" s="211"/>
    </row>
    <row r="39" spans="1:7" ht="14.25">
      <c r="A39" s="212" t="s">
        <v>70</v>
      </c>
      <c r="B39" s="314">
        <f>C38-B38</f>
        <v>0</v>
      </c>
      <c r="C39" s="314"/>
      <c r="D39" s="194"/>
      <c r="E39" s="211"/>
      <c r="F39" s="194"/>
      <c r="G39" s="211"/>
    </row>
    <row r="40" spans="1:7" ht="14.25">
      <c r="A40" s="213" t="s">
        <v>137</v>
      </c>
      <c r="B40" s="214"/>
      <c r="C40" s="215"/>
      <c r="D40" s="194"/>
      <c r="E40" s="211"/>
      <c r="F40" s="194"/>
      <c r="G40" s="211"/>
    </row>
    <row r="41" spans="2:3" ht="14.25">
      <c r="B41" s="178"/>
      <c r="C41" s="194"/>
    </row>
    <row r="42" spans="1:4" ht="14.25">
      <c r="A42" s="26" t="s">
        <v>328</v>
      </c>
      <c r="C42" s="216" t="e">
        <f>B39*100/B42-100</f>
        <v>#DIV/0!</v>
      </c>
      <c r="D42" s="1" t="s">
        <v>143</v>
      </c>
    </row>
    <row r="43" spans="1:7" ht="14.25">
      <c r="A43" s="134" t="s">
        <v>326</v>
      </c>
      <c r="D43" s="26"/>
      <c r="E43" s="26"/>
      <c r="F43" s="26"/>
      <c r="G43" s="26"/>
    </row>
    <row r="44" ht="14.25">
      <c r="B44" s="217"/>
    </row>
  </sheetData>
  <sheetProtection/>
  <mergeCells count="12">
    <mergeCell ref="A4:C4"/>
    <mergeCell ref="B39:C39"/>
    <mergeCell ref="D36:G36"/>
    <mergeCell ref="D22:F22"/>
    <mergeCell ref="A12:C12"/>
    <mergeCell ref="D19:F19"/>
    <mergeCell ref="A34:A35"/>
    <mergeCell ref="D12:F12"/>
    <mergeCell ref="E14:F14"/>
    <mergeCell ref="E15:F15"/>
    <mergeCell ref="E20:F20"/>
    <mergeCell ref="B37:C37"/>
  </mergeCells>
  <printOptions horizontalCentered="1"/>
  <pageMargins left="0.3937007874015748" right="0.3937007874015748" top="0.5905511811023623" bottom="0.3937007874015748" header="0.1968503937007874" footer="0.5118110236220472"/>
  <pageSetup fitToHeight="0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showGridLines="0" tabSelected="1" zoomScale="85" zoomScaleNormal="85" zoomScalePageLayoutView="0" workbookViewId="0" topLeftCell="A1">
      <selection activeCell="G8" sqref="G8"/>
    </sheetView>
  </sheetViews>
  <sheetFormatPr defaultColWidth="9.140625" defaultRowHeight="12.75"/>
  <cols>
    <col min="1" max="1" width="6.7109375" style="26" bestFit="1" customWidth="1"/>
    <col min="2" max="2" width="74.00390625" style="26" customWidth="1"/>
    <col min="3" max="3" width="16.28125" style="1" customWidth="1"/>
    <col min="4" max="4" width="15.28125" style="1" customWidth="1"/>
    <col min="5" max="5" width="23.421875" style="26" customWidth="1"/>
    <col min="6" max="6" width="15.140625" style="26" bestFit="1" customWidth="1"/>
    <col min="7" max="7" width="18.57421875" style="220" bestFit="1" customWidth="1"/>
    <col min="8" max="8" width="18.57421875" style="26" bestFit="1" customWidth="1"/>
    <col min="9" max="16384" width="9.140625" style="26" customWidth="1"/>
  </cols>
  <sheetData>
    <row r="1" spans="1:5" s="2" customFormat="1" ht="25.5" customHeight="1">
      <c r="A1" s="12"/>
      <c r="B1" s="1"/>
      <c r="C1" s="1"/>
      <c r="D1" s="1"/>
      <c r="E1" s="1"/>
    </row>
    <row r="2" spans="1:5" s="23" customFormat="1" ht="18" customHeight="1">
      <c r="A2" s="253" t="s">
        <v>173</v>
      </c>
      <c r="B2" s="22"/>
      <c r="C2" s="22"/>
      <c r="D2" s="22"/>
      <c r="E2" s="22"/>
    </row>
    <row r="4" spans="1:8" ht="14.25">
      <c r="A4" s="283" t="str">
        <f>'DAMEF '!A4:E4</f>
        <v>NOME COMERCIAL: </v>
      </c>
      <c r="B4" s="284"/>
      <c r="C4" s="284"/>
      <c r="D4" s="285"/>
      <c r="E4" s="218"/>
      <c r="F4" s="219"/>
      <c r="H4" s="219"/>
    </row>
    <row r="5" spans="3:8" ht="15" thickBot="1">
      <c r="C5" s="221"/>
      <c r="D5" s="221"/>
      <c r="E5" s="218"/>
      <c r="F5" s="219"/>
      <c r="H5" s="219"/>
    </row>
    <row r="6" spans="1:8" ht="16.5" customHeight="1">
      <c r="A6" s="337" t="s">
        <v>166</v>
      </c>
      <c r="B6" s="338"/>
      <c r="C6" s="341" t="s">
        <v>2</v>
      </c>
      <c r="D6" s="343" t="s">
        <v>71</v>
      </c>
      <c r="F6" s="219"/>
      <c r="H6" s="219"/>
    </row>
    <row r="7" spans="1:8" ht="14.25">
      <c r="A7" s="339"/>
      <c r="B7" s="340"/>
      <c r="C7" s="342"/>
      <c r="D7" s="344"/>
      <c r="E7" s="218"/>
      <c r="F7" s="219"/>
      <c r="H7" s="219"/>
    </row>
    <row r="8" spans="1:8" ht="14.25">
      <c r="A8" s="222">
        <v>1</v>
      </c>
      <c r="B8" s="233" t="s">
        <v>72</v>
      </c>
      <c r="C8" s="17">
        <f>'conferência das exclusões'!B14</f>
        <v>0</v>
      </c>
      <c r="D8" s="223">
        <f>'conferência das exclusões'!C14</f>
        <v>0</v>
      </c>
      <c r="F8" s="219"/>
      <c r="H8" s="219"/>
    </row>
    <row r="9" spans="1:8" ht="14.25">
      <c r="A9" s="222">
        <v>2</v>
      </c>
      <c r="B9" s="233" t="s">
        <v>73</v>
      </c>
      <c r="C9" s="17">
        <f>'conferência das exclusões'!B15</f>
        <v>0</v>
      </c>
      <c r="D9" s="223">
        <f>'conferência das exclusões'!C15</f>
        <v>0</v>
      </c>
      <c r="F9" s="219"/>
      <c r="H9" s="219"/>
    </row>
    <row r="10" spans="1:8" ht="14.25">
      <c r="A10" s="222">
        <v>3</v>
      </c>
      <c r="B10" s="233" t="s">
        <v>76</v>
      </c>
      <c r="C10" s="224">
        <f>'conferência das exclusões'!B26</f>
        <v>0</v>
      </c>
      <c r="D10" s="225"/>
      <c r="F10" s="219"/>
      <c r="H10" s="219"/>
    </row>
    <row r="11" spans="1:8" ht="14.25">
      <c r="A11" s="222">
        <v>4</v>
      </c>
      <c r="B11" s="233" t="s">
        <v>77</v>
      </c>
      <c r="C11" s="224">
        <f>'conferência das exclusões'!B27</f>
        <v>0</v>
      </c>
      <c r="D11" s="225"/>
      <c r="F11" s="219"/>
      <c r="H11" s="219"/>
    </row>
    <row r="12" spans="1:8" ht="14.25">
      <c r="A12" s="222">
        <v>5</v>
      </c>
      <c r="B12" s="233" t="s">
        <v>78</v>
      </c>
      <c r="C12" s="226"/>
      <c r="D12" s="225"/>
      <c r="F12" s="219"/>
      <c r="H12" s="219"/>
    </row>
    <row r="13" spans="1:8" ht="14.25">
      <c r="A13" s="222">
        <v>6</v>
      </c>
      <c r="B13" s="233" t="s">
        <v>158</v>
      </c>
      <c r="C13" s="226"/>
      <c r="D13" s="225"/>
      <c r="F13" s="219"/>
      <c r="H13" s="219"/>
    </row>
    <row r="14" spans="1:8" ht="14.25">
      <c r="A14" s="222">
        <v>7</v>
      </c>
      <c r="B14" s="233" t="s">
        <v>74</v>
      </c>
      <c r="C14" s="17">
        <f>'conferência das exclusões'!B20</f>
        <v>0</v>
      </c>
      <c r="D14" s="223">
        <f>'conferência das exclusões'!C20</f>
        <v>0</v>
      </c>
      <c r="F14" s="219"/>
      <c r="H14" s="219"/>
    </row>
    <row r="15" spans="1:8" ht="14.25">
      <c r="A15" s="222">
        <v>8</v>
      </c>
      <c r="B15" s="233" t="s">
        <v>75</v>
      </c>
      <c r="C15" s="17">
        <f>'conferência das exclusões'!B21</f>
        <v>0</v>
      </c>
      <c r="D15" s="223">
        <f>'conferência das exclusões'!C21</f>
        <v>0</v>
      </c>
      <c r="F15" s="219"/>
      <c r="H15" s="219"/>
    </row>
    <row r="16" spans="1:8" ht="14.25">
      <c r="A16" s="222">
        <v>9</v>
      </c>
      <c r="B16" s="233" t="s">
        <v>79</v>
      </c>
      <c r="C16" s="17">
        <f>'conferência das exclusões'!B22</f>
        <v>0</v>
      </c>
      <c r="D16" s="223">
        <f>'conferência das exclusões'!C22</f>
        <v>0</v>
      </c>
      <c r="F16" s="219"/>
      <c r="H16" s="219"/>
    </row>
    <row r="17" spans="1:8" ht="16.5" customHeight="1">
      <c r="A17" s="222">
        <v>10</v>
      </c>
      <c r="B17" s="233" t="s">
        <v>159</v>
      </c>
      <c r="C17" s="17">
        <f>'conferência das exclusões'!B16</f>
        <v>0</v>
      </c>
      <c r="D17" s="223">
        <f>'conferência das exclusões'!C16</f>
        <v>0</v>
      </c>
      <c r="F17" s="219"/>
      <c r="H17" s="219"/>
    </row>
    <row r="18" spans="1:8" ht="14.25">
      <c r="A18" s="349" t="s">
        <v>80</v>
      </c>
      <c r="B18" s="350"/>
      <c r="C18" s="353">
        <f>SUM(C8:C17)</f>
        <v>0</v>
      </c>
      <c r="D18" s="345">
        <f>SUM(D8:D17)</f>
        <v>0</v>
      </c>
      <c r="E18" s="218"/>
      <c r="F18" s="219"/>
      <c r="H18" s="219"/>
    </row>
    <row r="19" spans="1:8" ht="15" thickBot="1">
      <c r="A19" s="351"/>
      <c r="B19" s="352"/>
      <c r="C19" s="354"/>
      <c r="D19" s="346"/>
      <c r="E19" s="221"/>
      <c r="F19" s="219"/>
      <c r="H19" s="219"/>
    </row>
    <row r="20" spans="1:8" ht="15" thickBot="1">
      <c r="A20" s="227"/>
      <c r="B20" s="227"/>
      <c r="C20" s="228"/>
      <c r="D20" s="228"/>
      <c r="E20" s="218"/>
      <c r="F20" s="219"/>
      <c r="H20" s="219"/>
    </row>
    <row r="21" spans="1:8" ht="14.25">
      <c r="A21" s="355" t="s">
        <v>81</v>
      </c>
      <c r="B21" s="356"/>
      <c r="C21" s="347">
        <f>'conferência das exclusões'!C38</f>
        <v>0</v>
      </c>
      <c r="D21" s="348"/>
      <c r="E21" s="218"/>
      <c r="F21" s="219"/>
      <c r="H21" s="219"/>
    </row>
    <row r="22" spans="1:8" ht="14.25">
      <c r="A22" s="335" t="s">
        <v>82</v>
      </c>
      <c r="B22" s="336"/>
      <c r="C22" s="329">
        <f>'conferência das exclusões'!B35-'conferência das exclusões'!B29-'conferência das exclusões'!B37</f>
        <v>0</v>
      </c>
      <c r="D22" s="330"/>
      <c r="E22" s="218"/>
      <c r="F22" s="219"/>
      <c r="H22" s="219"/>
    </row>
    <row r="23" spans="1:8" ht="14.25">
      <c r="A23" s="335" t="s">
        <v>83</v>
      </c>
      <c r="B23" s="336"/>
      <c r="C23" s="329">
        <f>'conferência das exclusões'!B37</f>
        <v>0</v>
      </c>
      <c r="D23" s="330"/>
      <c r="E23" s="218"/>
      <c r="F23" s="219"/>
      <c r="H23" s="219"/>
    </row>
    <row r="24" spans="1:8" ht="14.25">
      <c r="A24" s="335" t="s">
        <v>84</v>
      </c>
      <c r="B24" s="336"/>
      <c r="C24" s="329">
        <f>SUM(C22:C23)</f>
        <v>0</v>
      </c>
      <c r="D24" s="330"/>
      <c r="E24" s="218"/>
      <c r="F24" s="219"/>
      <c r="H24" s="219"/>
    </row>
    <row r="25" spans="1:8" ht="15" thickBot="1">
      <c r="A25" s="333" t="s">
        <v>70</v>
      </c>
      <c r="B25" s="334"/>
      <c r="C25" s="331">
        <f>C21-C24</f>
        <v>0</v>
      </c>
      <c r="D25" s="332"/>
      <c r="E25" s="221"/>
      <c r="F25" s="219"/>
      <c r="H25" s="219"/>
    </row>
    <row r="26" spans="1:8" s="2" customFormat="1" ht="12.75">
      <c r="A26" s="134" t="s">
        <v>326</v>
      </c>
      <c r="C26" s="229"/>
      <c r="D26" s="230"/>
      <c r="E26" s="229"/>
      <c r="F26" s="231"/>
      <c r="G26" s="232"/>
      <c r="H26" s="231"/>
    </row>
    <row r="27" spans="3:8" ht="14.25">
      <c r="C27" s="221"/>
      <c r="D27" s="221"/>
      <c r="E27" s="221"/>
      <c r="F27" s="219"/>
      <c r="H27" s="219"/>
    </row>
    <row r="28" spans="3:8" ht="14.25">
      <c r="C28" s="221"/>
      <c r="D28" s="221"/>
      <c r="E28" s="221"/>
      <c r="F28" s="219"/>
      <c r="H28" s="219"/>
    </row>
    <row r="29" spans="3:8" ht="14.25">
      <c r="C29" s="221"/>
      <c r="D29" s="221"/>
      <c r="E29" s="221"/>
      <c r="F29" s="219"/>
      <c r="H29" s="219"/>
    </row>
    <row r="30" spans="3:8" ht="14.25">
      <c r="C30" s="221"/>
      <c r="D30" s="221"/>
      <c r="E30" s="221"/>
      <c r="F30" s="219"/>
      <c r="H30" s="219"/>
    </row>
    <row r="31" spans="3:8" ht="14.25">
      <c r="C31" s="221"/>
      <c r="D31" s="221"/>
      <c r="E31" s="221"/>
      <c r="F31" s="219"/>
      <c r="H31" s="219"/>
    </row>
    <row r="32" spans="3:8" ht="14.25">
      <c r="C32" s="221"/>
      <c r="D32" s="221"/>
      <c r="E32" s="221"/>
      <c r="F32" s="219"/>
      <c r="H32" s="219"/>
    </row>
    <row r="33" spans="3:8" ht="14.25">
      <c r="C33" s="221"/>
      <c r="D33" s="221"/>
      <c r="E33" s="218"/>
      <c r="F33" s="219"/>
      <c r="H33" s="219"/>
    </row>
    <row r="34" spans="3:8" ht="14.25">
      <c r="C34" s="221"/>
      <c r="D34" s="221"/>
      <c r="E34" s="218"/>
      <c r="F34" s="219"/>
      <c r="H34" s="219"/>
    </row>
    <row r="35" spans="3:8" ht="14.25">
      <c r="C35" s="221"/>
      <c r="D35" s="221"/>
      <c r="E35" s="218"/>
      <c r="F35" s="219"/>
      <c r="H35" s="219"/>
    </row>
    <row r="36" spans="3:8" ht="14.25">
      <c r="C36" s="221"/>
      <c r="D36" s="221"/>
      <c r="E36" s="218"/>
      <c r="F36" s="219"/>
      <c r="H36" s="219"/>
    </row>
    <row r="37" spans="3:8" ht="14.25">
      <c r="C37" s="221"/>
      <c r="D37" s="221"/>
      <c r="E37" s="218"/>
      <c r="F37" s="219"/>
      <c r="H37" s="219"/>
    </row>
    <row r="38" spans="3:8" ht="14.25">
      <c r="C38" s="221"/>
      <c r="D38" s="221"/>
      <c r="E38" s="218"/>
      <c r="F38" s="219"/>
      <c r="H38" s="219"/>
    </row>
    <row r="39" spans="3:8" ht="14.25">
      <c r="C39" s="221"/>
      <c r="D39" s="221"/>
      <c r="E39" s="218"/>
      <c r="F39" s="219"/>
      <c r="H39" s="219"/>
    </row>
    <row r="40" spans="3:8" ht="14.25">
      <c r="C40" s="221"/>
      <c r="D40" s="221"/>
      <c r="E40" s="218"/>
      <c r="F40" s="219"/>
      <c r="H40" s="219"/>
    </row>
    <row r="41" spans="3:8" ht="14.25">
      <c r="C41" s="221"/>
      <c r="D41" s="221"/>
      <c r="E41" s="218"/>
      <c r="F41" s="219"/>
      <c r="H41" s="219"/>
    </row>
    <row r="42" spans="3:8" ht="14.25">
      <c r="C42" s="221"/>
      <c r="D42" s="221"/>
      <c r="E42" s="218"/>
      <c r="F42" s="219"/>
      <c r="H42" s="219"/>
    </row>
    <row r="43" spans="3:8" ht="14.25">
      <c r="C43" s="221"/>
      <c r="D43" s="221"/>
      <c r="E43" s="218"/>
      <c r="F43" s="219"/>
      <c r="H43" s="219"/>
    </row>
    <row r="44" spans="3:8" ht="14.25">
      <c r="C44" s="221"/>
      <c r="D44" s="221"/>
      <c r="E44" s="218"/>
      <c r="F44" s="219"/>
      <c r="H44" s="219"/>
    </row>
    <row r="45" spans="3:5" ht="14.25">
      <c r="C45" s="221"/>
      <c r="D45" s="221"/>
      <c r="E45" s="218"/>
    </row>
    <row r="46" spans="3:5" ht="14.25">
      <c r="C46" s="221"/>
      <c r="D46" s="221"/>
      <c r="E46" s="218"/>
    </row>
    <row r="47" spans="3:5" ht="14.25">
      <c r="C47" s="221"/>
      <c r="D47" s="221"/>
      <c r="E47" s="218"/>
    </row>
    <row r="48" spans="3:5" ht="14.25">
      <c r="C48" s="221"/>
      <c r="D48" s="221"/>
      <c r="E48" s="218"/>
    </row>
    <row r="49" spans="3:5" ht="14.25">
      <c r="C49" s="221"/>
      <c r="D49" s="221"/>
      <c r="E49" s="218"/>
    </row>
    <row r="50" spans="3:5" ht="14.25">
      <c r="C50" s="221"/>
      <c r="D50" s="221"/>
      <c r="E50" s="218"/>
    </row>
    <row r="51" spans="3:5" ht="14.25">
      <c r="C51" s="221"/>
      <c r="D51" s="221"/>
      <c r="E51" s="218"/>
    </row>
    <row r="52" spans="3:5" ht="14.25">
      <c r="C52" s="221"/>
      <c r="D52" s="221"/>
      <c r="E52" s="218"/>
    </row>
    <row r="53" spans="3:5" ht="14.25">
      <c r="C53" s="221"/>
      <c r="D53" s="221"/>
      <c r="E53" s="218"/>
    </row>
    <row r="54" spans="3:5" ht="14.25">
      <c r="C54" s="221"/>
      <c r="D54" s="221"/>
      <c r="E54" s="218"/>
    </row>
    <row r="55" spans="3:5" ht="14.25">
      <c r="C55" s="221"/>
      <c r="D55" s="221"/>
      <c r="E55" s="218"/>
    </row>
    <row r="56" spans="3:5" ht="14.25">
      <c r="C56" s="221"/>
      <c r="D56" s="221"/>
      <c r="E56" s="218"/>
    </row>
    <row r="57" spans="3:5" ht="14.25">
      <c r="C57" s="221"/>
      <c r="D57" s="221"/>
      <c r="E57" s="218"/>
    </row>
    <row r="58" spans="3:5" ht="14.25">
      <c r="C58" s="221"/>
      <c r="D58" s="221"/>
      <c r="E58" s="218"/>
    </row>
    <row r="59" spans="3:5" ht="14.25">
      <c r="C59" s="221"/>
      <c r="D59" s="221"/>
      <c r="E59" s="218"/>
    </row>
    <row r="60" spans="3:5" ht="14.25">
      <c r="C60" s="221"/>
      <c r="D60" s="221"/>
      <c r="E60" s="218"/>
    </row>
    <row r="61" spans="3:5" ht="14.25">
      <c r="C61" s="221"/>
      <c r="D61" s="221"/>
      <c r="E61" s="218"/>
    </row>
    <row r="62" spans="3:5" ht="14.25">
      <c r="C62" s="221"/>
      <c r="D62" s="221"/>
      <c r="E62" s="218"/>
    </row>
    <row r="63" spans="3:5" ht="14.25">
      <c r="C63" s="221"/>
      <c r="D63" s="221"/>
      <c r="E63" s="218"/>
    </row>
    <row r="64" spans="3:5" ht="14.25">
      <c r="C64" s="221"/>
      <c r="D64" s="221"/>
      <c r="E64" s="218"/>
    </row>
    <row r="65" spans="3:5" ht="14.25">
      <c r="C65" s="221"/>
      <c r="D65" s="221"/>
      <c r="E65" s="218"/>
    </row>
    <row r="66" spans="3:5" ht="14.25">
      <c r="C66" s="221"/>
      <c r="D66" s="221"/>
      <c r="E66" s="218"/>
    </row>
    <row r="67" spans="3:5" ht="14.25">
      <c r="C67" s="221"/>
      <c r="D67" s="221"/>
      <c r="E67" s="218"/>
    </row>
    <row r="68" spans="3:5" ht="14.25">
      <c r="C68" s="221"/>
      <c r="D68" s="221"/>
      <c r="E68" s="218"/>
    </row>
    <row r="69" spans="3:5" ht="14.25">
      <c r="C69" s="221"/>
      <c r="D69" s="221"/>
      <c r="E69" s="218"/>
    </row>
    <row r="70" spans="3:5" ht="14.25">
      <c r="C70" s="221"/>
      <c r="D70" s="221"/>
      <c r="E70" s="218"/>
    </row>
    <row r="71" spans="3:5" ht="14.25">
      <c r="C71" s="221"/>
      <c r="D71" s="221"/>
      <c r="E71" s="218"/>
    </row>
    <row r="72" spans="3:5" ht="14.25">
      <c r="C72" s="221"/>
      <c r="D72" s="221"/>
      <c r="E72" s="218"/>
    </row>
    <row r="73" spans="3:5" ht="14.25">
      <c r="C73" s="221"/>
      <c r="D73" s="221"/>
      <c r="E73" s="218"/>
    </row>
    <row r="74" spans="3:5" ht="14.25">
      <c r="C74" s="221"/>
      <c r="D74" s="221"/>
      <c r="E74" s="218"/>
    </row>
    <row r="75" spans="3:5" ht="14.25">
      <c r="C75" s="221"/>
      <c r="D75" s="221"/>
      <c r="E75" s="218"/>
    </row>
    <row r="76" spans="3:5" ht="14.25">
      <c r="C76" s="221"/>
      <c r="D76" s="221"/>
      <c r="E76" s="218"/>
    </row>
    <row r="77" spans="3:5" ht="14.25">
      <c r="C77" s="221"/>
      <c r="D77" s="221"/>
      <c r="E77" s="218"/>
    </row>
    <row r="78" spans="3:5" ht="14.25">
      <c r="C78" s="221"/>
      <c r="D78" s="221"/>
      <c r="E78" s="218"/>
    </row>
    <row r="79" spans="3:5" ht="14.25">
      <c r="C79" s="221"/>
      <c r="D79" s="221"/>
      <c r="E79" s="218"/>
    </row>
    <row r="80" spans="3:5" ht="14.25">
      <c r="C80" s="221"/>
      <c r="D80" s="221"/>
      <c r="E80" s="218"/>
    </row>
    <row r="81" spans="3:5" ht="14.25">
      <c r="C81" s="221"/>
      <c r="D81" s="221"/>
      <c r="E81" s="218"/>
    </row>
    <row r="82" spans="3:5" ht="14.25">
      <c r="C82" s="221"/>
      <c r="D82" s="221"/>
      <c r="E82" s="218"/>
    </row>
    <row r="83" spans="3:5" ht="14.25">
      <c r="C83" s="221"/>
      <c r="D83" s="221"/>
      <c r="E83" s="218"/>
    </row>
    <row r="84" spans="3:5" ht="14.25">
      <c r="C84" s="221"/>
      <c r="D84" s="221"/>
      <c r="E84" s="218"/>
    </row>
    <row r="85" spans="3:5" ht="14.25">
      <c r="C85" s="221"/>
      <c r="D85" s="221"/>
      <c r="E85" s="218"/>
    </row>
    <row r="86" spans="3:5" ht="14.25">
      <c r="C86" s="221"/>
      <c r="D86" s="221"/>
      <c r="E86" s="218"/>
    </row>
    <row r="87" spans="3:5" ht="14.25">
      <c r="C87" s="221"/>
      <c r="D87" s="221"/>
      <c r="E87" s="218"/>
    </row>
    <row r="88" spans="3:5" ht="14.25">
      <c r="C88" s="221"/>
      <c r="D88" s="221"/>
      <c r="E88" s="218"/>
    </row>
    <row r="89" spans="3:5" ht="14.25">
      <c r="C89" s="221"/>
      <c r="D89" s="221"/>
      <c r="E89" s="218"/>
    </row>
    <row r="90" spans="3:5" ht="14.25">
      <c r="C90" s="221"/>
      <c r="D90" s="221"/>
      <c r="E90" s="218"/>
    </row>
    <row r="91" spans="3:5" ht="14.25">
      <c r="C91" s="221"/>
      <c r="D91" s="221"/>
      <c r="E91" s="218"/>
    </row>
    <row r="92" spans="3:5" ht="14.25">
      <c r="C92" s="221"/>
      <c r="D92" s="221"/>
      <c r="E92" s="218"/>
    </row>
    <row r="93" spans="3:5" ht="14.25">
      <c r="C93" s="221"/>
      <c r="D93" s="221"/>
      <c r="E93" s="218"/>
    </row>
    <row r="94" spans="3:5" ht="14.25">
      <c r="C94" s="221"/>
      <c r="D94" s="221"/>
      <c r="E94" s="218"/>
    </row>
    <row r="95" spans="3:5" ht="14.25">
      <c r="C95" s="221"/>
      <c r="D95" s="221"/>
      <c r="E95" s="218"/>
    </row>
    <row r="96" spans="3:5" ht="14.25">
      <c r="C96" s="221"/>
      <c r="D96" s="221"/>
      <c r="E96" s="218"/>
    </row>
    <row r="97" spans="3:5" ht="14.25">
      <c r="C97" s="221"/>
      <c r="D97" s="221"/>
      <c r="E97" s="218"/>
    </row>
    <row r="98" spans="3:5" ht="14.25">
      <c r="C98" s="221"/>
      <c r="D98" s="221"/>
      <c r="E98" s="218"/>
    </row>
    <row r="99" spans="3:5" ht="14.25">
      <c r="C99" s="221"/>
      <c r="D99" s="221"/>
      <c r="E99" s="218"/>
    </row>
    <row r="100" spans="3:5" ht="14.25">
      <c r="C100" s="221"/>
      <c r="D100" s="221"/>
      <c r="E100" s="218"/>
    </row>
    <row r="101" spans="3:5" ht="14.25">
      <c r="C101" s="221"/>
      <c r="D101" s="221"/>
      <c r="E101" s="218"/>
    </row>
    <row r="102" spans="3:5" ht="14.25">
      <c r="C102" s="221"/>
      <c r="D102" s="221"/>
      <c r="E102" s="218"/>
    </row>
    <row r="103" spans="3:5" ht="14.25">
      <c r="C103" s="221"/>
      <c r="D103" s="221"/>
      <c r="E103" s="218"/>
    </row>
    <row r="104" spans="3:5" ht="14.25">
      <c r="C104" s="221"/>
      <c r="D104" s="221"/>
      <c r="E104" s="218"/>
    </row>
    <row r="105" spans="3:5" ht="14.25">
      <c r="C105" s="221"/>
      <c r="D105" s="221"/>
      <c r="E105" s="218"/>
    </row>
    <row r="106" spans="3:5" ht="14.25">
      <c r="C106" s="221"/>
      <c r="D106" s="221"/>
      <c r="E106" s="218"/>
    </row>
    <row r="107" spans="3:5" ht="14.25">
      <c r="C107" s="221"/>
      <c r="D107" s="221"/>
      <c r="E107" s="218"/>
    </row>
    <row r="108" spans="3:5" ht="14.25">
      <c r="C108" s="221"/>
      <c r="D108" s="221"/>
      <c r="E108" s="218"/>
    </row>
    <row r="109" spans="3:5" ht="14.25">
      <c r="C109" s="221"/>
      <c r="D109" s="221"/>
      <c r="E109" s="218"/>
    </row>
    <row r="110" spans="3:5" ht="14.25">
      <c r="C110" s="221"/>
      <c r="D110" s="221"/>
      <c r="E110" s="218"/>
    </row>
    <row r="111" spans="3:5" ht="14.25">
      <c r="C111" s="221"/>
      <c r="D111" s="221"/>
      <c r="E111" s="218"/>
    </row>
    <row r="112" spans="3:5" ht="14.25">
      <c r="C112" s="221"/>
      <c r="D112" s="221"/>
      <c r="E112" s="218"/>
    </row>
    <row r="113" spans="3:5" ht="14.25">
      <c r="C113" s="221"/>
      <c r="D113" s="221"/>
      <c r="E113" s="218"/>
    </row>
    <row r="114" spans="3:5" ht="14.25">
      <c r="C114" s="221"/>
      <c r="D114" s="221"/>
      <c r="E114" s="218"/>
    </row>
    <row r="115" spans="3:5" ht="14.25">
      <c r="C115" s="221"/>
      <c r="D115" s="221"/>
      <c r="E115" s="218"/>
    </row>
    <row r="116" spans="3:5" ht="14.25">
      <c r="C116" s="221"/>
      <c r="D116" s="221"/>
      <c r="E116" s="218"/>
    </row>
    <row r="117" spans="3:5" ht="14.25">
      <c r="C117" s="221"/>
      <c r="D117" s="221"/>
      <c r="E117" s="218"/>
    </row>
    <row r="118" spans="3:5" ht="14.25">
      <c r="C118" s="221"/>
      <c r="D118" s="221"/>
      <c r="E118" s="218"/>
    </row>
    <row r="119" spans="3:5" ht="14.25">
      <c r="C119" s="221"/>
      <c r="D119" s="221"/>
      <c r="E119" s="218"/>
    </row>
    <row r="120" spans="3:5" ht="14.25">
      <c r="C120" s="221"/>
      <c r="D120" s="221"/>
      <c r="E120" s="218"/>
    </row>
    <row r="121" spans="3:5" ht="14.25">
      <c r="C121" s="221"/>
      <c r="D121" s="221"/>
      <c r="E121" s="218"/>
    </row>
    <row r="122" spans="3:5" ht="14.25">
      <c r="C122" s="221"/>
      <c r="D122" s="221"/>
      <c r="E122" s="218"/>
    </row>
    <row r="123" spans="3:5" ht="14.25">
      <c r="C123" s="221"/>
      <c r="D123" s="221"/>
      <c r="E123" s="218"/>
    </row>
    <row r="124" spans="3:5" ht="14.25">
      <c r="C124" s="221"/>
      <c r="D124" s="221"/>
      <c r="E124" s="218"/>
    </row>
    <row r="125" spans="3:5" ht="14.25">
      <c r="C125" s="221"/>
      <c r="D125" s="221"/>
      <c r="E125" s="218"/>
    </row>
    <row r="126" spans="3:5" ht="14.25">
      <c r="C126" s="221"/>
      <c r="D126" s="221"/>
      <c r="E126" s="218"/>
    </row>
    <row r="127" spans="3:5" ht="14.25">
      <c r="C127" s="221"/>
      <c r="D127" s="221"/>
      <c r="E127" s="218"/>
    </row>
    <row r="128" spans="3:5" ht="14.25">
      <c r="C128" s="221"/>
      <c r="D128" s="221"/>
      <c r="E128" s="218"/>
    </row>
    <row r="129" spans="3:5" ht="14.25">
      <c r="C129" s="221"/>
      <c r="D129" s="221"/>
      <c r="E129" s="218"/>
    </row>
    <row r="130" spans="3:5" ht="14.25">
      <c r="C130" s="221"/>
      <c r="D130" s="221"/>
      <c r="E130" s="218"/>
    </row>
    <row r="131" spans="3:5" ht="14.25">
      <c r="C131" s="221"/>
      <c r="D131" s="221"/>
      <c r="E131" s="218"/>
    </row>
    <row r="132" spans="3:5" ht="14.25">
      <c r="C132" s="221"/>
      <c r="D132" s="221"/>
      <c r="E132" s="218"/>
    </row>
    <row r="133" spans="3:5" ht="14.25">
      <c r="C133" s="221"/>
      <c r="D133" s="221"/>
      <c r="E133" s="218"/>
    </row>
    <row r="134" spans="3:5" ht="14.25">
      <c r="C134" s="221"/>
      <c r="D134" s="221"/>
      <c r="E134" s="218"/>
    </row>
    <row r="135" spans="3:5" ht="14.25">
      <c r="C135" s="221"/>
      <c r="D135" s="221"/>
      <c r="E135" s="218"/>
    </row>
    <row r="136" spans="3:5" ht="14.25">
      <c r="C136" s="221"/>
      <c r="D136" s="221"/>
      <c r="E136" s="218"/>
    </row>
    <row r="137" spans="3:5" ht="14.25">
      <c r="C137" s="221"/>
      <c r="D137" s="221"/>
      <c r="E137" s="218"/>
    </row>
    <row r="138" spans="3:5" ht="14.25">
      <c r="C138" s="221"/>
      <c r="D138" s="221"/>
      <c r="E138" s="218"/>
    </row>
    <row r="139" spans="3:5" ht="14.25">
      <c r="C139" s="221"/>
      <c r="D139" s="221"/>
      <c r="E139" s="218"/>
    </row>
    <row r="140" spans="3:5" ht="14.25">
      <c r="C140" s="221"/>
      <c r="D140" s="221"/>
      <c r="E140" s="218"/>
    </row>
    <row r="141" spans="3:5" ht="14.25">
      <c r="C141" s="221"/>
      <c r="D141" s="221"/>
      <c r="E141" s="218"/>
    </row>
    <row r="142" spans="3:5" ht="14.25">
      <c r="C142" s="221"/>
      <c r="D142" s="221"/>
      <c r="E142" s="218"/>
    </row>
    <row r="143" spans="3:5" ht="14.25">
      <c r="C143" s="221"/>
      <c r="D143" s="221"/>
      <c r="E143" s="218"/>
    </row>
    <row r="144" spans="3:5" ht="14.25">
      <c r="C144" s="221"/>
      <c r="D144" s="221"/>
      <c r="E144" s="218"/>
    </row>
    <row r="145" spans="3:5" ht="14.25">
      <c r="C145" s="221"/>
      <c r="D145" s="221"/>
      <c r="E145" s="218"/>
    </row>
    <row r="146" spans="3:5" ht="14.25">
      <c r="C146" s="221"/>
      <c r="D146" s="221"/>
      <c r="E146" s="218"/>
    </row>
    <row r="147" spans="3:5" ht="14.25">
      <c r="C147" s="221"/>
      <c r="D147" s="221"/>
      <c r="E147" s="218"/>
    </row>
    <row r="148" spans="3:5" ht="14.25">
      <c r="C148" s="221"/>
      <c r="D148" s="221"/>
      <c r="E148" s="218"/>
    </row>
    <row r="149" spans="3:5" ht="14.25">
      <c r="C149" s="221"/>
      <c r="D149" s="221"/>
      <c r="E149" s="218"/>
    </row>
    <row r="150" spans="3:5" ht="14.25">
      <c r="C150" s="221"/>
      <c r="D150" s="221"/>
      <c r="E150" s="218"/>
    </row>
    <row r="151" spans="3:5" ht="14.25">
      <c r="C151" s="221"/>
      <c r="D151" s="221"/>
      <c r="E151" s="218"/>
    </row>
    <row r="152" spans="3:5" ht="14.25">
      <c r="C152" s="221"/>
      <c r="D152" s="221"/>
      <c r="E152" s="218"/>
    </row>
    <row r="153" spans="3:5" ht="14.25">
      <c r="C153" s="221"/>
      <c r="D153" s="221"/>
      <c r="E153" s="218"/>
    </row>
    <row r="154" spans="3:5" ht="14.25">
      <c r="C154" s="221"/>
      <c r="D154" s="221"/>
      <c r="E154" s="218"/>
    </row>
    <row r="155" spans="3:5" ht="14.25">
      <c r="C155" s="221"/>
      <c r="D155" s="221"/>
      <c r="E155" s="218"/>
    </row>
    <row r="156" spans="3:5" ht="14.25">
      <c r="C156" s="221"/>
      <c r="D156" s="221"/>
      <c r="E156" s="218"/>
    </row>
    <row r="157" spans="3:5" ht="14.25">
      <c r="C157" s="221"/>
      <c r="D157" s="221"/>
      <c r="E157" s="218"/>
    </row>
    <row r="158" spans="3:5" ht="14.25">
      <c r="C158" s="221"/>
      <c r="D158" s="221"/>
      <c r="E158" s="218"/>
    </row>
    <row r="159" spans="3:5" ht="14.25">
      <c r="C159" s="221"/>
      <c r="D159" s="221"/>
      <c r="E159" s="218"/>
    </row>
    <row r="160" spans="3:5" ht="14.25">
      <c r="C160" s="221"/>
      <c r="D160" s="221"/>
      <c r="E160" s="218"/>
    </row>
    <row r="161" spans="3:5" ht="14.25">
      <c r="C161" s="221"/>
      <c r="D161" s="221"/>
      <c r="E161" s="218"/>
    </row>
    <row r="162" spans="3:5" ht="14.25">
      <c r="C162" s="221"/>
      <c r="D162" s="221"/>
      <c r="E162" s="218"/>
    </row>
  </sheetData>
  <sheetProtection/>
  <mergeCells count="17">
    <mergeCell ref="A21:B21"/>
    <mergeCell ref="A4:D4"/>
    <mergeCell ref="C24:D24"/>
    <mergeCell ref="C25:D25"/>
    <mergeCell ref="A25:B25"/>
    <mergeCell ref="A24:B24"/>
    <mergeCell ref="A6:B7"/>
    <mergeCell ref="C6:C7"/>
    <mergeCell ref="D6:D7"/>
    <mergeCell ref="A23:B23"/>
    <mergeCell ref="D18:D19"/>
    <mergeCell ref="C21:D21"/>
    <mergeCell ref="C22:D22"/>
    <mergeCell ref="C23:D23"/>
    <mergeCell ref="A18:B19"/>
    <mergeCell ref="C18:C19"/>
    <mergeCell ref="A22:B22"/>
  </mergeCells>
  <printOptions horizontalCentered="1"/>
  <pageMargins left="0.7874015748031497" right="0.7874015748031497" top="0.7874015748031497" bottom="0.5905511811023623" header="0.1968503937007874" footer="0.5118110236220472"/>
  <pageSetup fitToHeight="1" fitToWidth="1" horizontalDpi="300" verticalDpi="300" orientation="portrait" paperSize="9" scale="77" r:id="rId3"/>
  <headerFooter>
    <oddHeader>&amp;L&amp;G
&amp;"Arial,Itálico"&amp;9Diretoria de Fiscalização de Receitas Transferidas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">
      <selection activeCell="G30" sqref="G30"/>
    </sheetView>
  </sheetViews>
  <sheetFormatPr defaultColWidth="9.140625" defaultRowHeight="12.75"/>
  <cols>
    <col min="2" max="2" width="11.140625" style="0" bestFit="1" customWidth="1"/>
    <col min="3" max="3" width="10.140625" style="0" bestFit="1" customWidth="1"/>
    <col min="4" max="4" width="9.28125" style="0" bestFit="1" customWidth="1"/>
  </cols>
  <sheetData>
    <row r="2" spans="1:4" ht="12.75">
      <c r="A2" s="257"/>
      <c r="B2" s="257"/>
      <c r="C2" s="257"/>
      <c r="D2" s="257"/>
    </row>
    <row r="3" spans="1:4" ht="12.75">
      <c r="A3" s="255"/>
      <c r="B3" s="256"/>
      <c r="C3" s="256"/>
      <c r="D3" s="256"/>
    </row>
    <row r="4" spans="1:4" ht="12.75">
      <c r="A4" s="255"/>
      <c r="B4" s="256"/>
      <c r="C4" s="256"/>
      <c r="D4" s="256"/>
    </row>
    <row r="5" spans="1:4" ht="12.75">
      <c r="A5" s="255"/>
      <c r="B5" s="256"/>
      <c r="C5" s="256"/>
      <c r="D5" s="256"/>
    </row>
    <row r="6" spans="1:4" ht="12.75">
      <c r="A6" s="255"/>
      <c r="B6" s="256"/>
      <c r="C6" s="256"/>
      <c r="D6" s="256"/>
    </row>
    <row r="7" spans="1:4" ht="12.75">
      <c r="A7" s="255"/>
      <c r="B7" s="256"/>
      <c r="C7" s="256"/>
      <c r="D7" s="256"/>
    </row>
    <row r="8" spans="1:4" ht="12.75">
      <c r="A8" s="255"/>
      <c r="B8" s="256"/>
      <c r="C8" s="256"/>
      <c r="D8" s="256"/>
    </row>
    <row r="9" spans="1:4" ht="12.75">
      <c r="A9" s="255"/>
      <c r="B9" s="256"/>
      <c r="C9" s="256"/>
      <c r="D9" s="256"/>
    </row>
    <row r="10" spans="1:4" ht="12.75">
      <c r="A10" s="255"/>
      <c r="B10" s="256"/>
      <c r="C10" s="256"/>
      <c r="D10" s="256"/>
    </row>
    <row r="11" spans="1:4" ht="12.75">
      <c r="A11" s="255"/>
      <c r="B11" s="256"/>
      <c r="C11" s="256"/>
      <c r="D11" s="256"/>
    </row>
    <row r="12" spans="1:4" ht="12.75">
      <c r="A12" s="255"/>
      <c r="B12" s="256"/>
      <c r="C12" s="256"/>
      <c r="D12" s="256"/>
    </row>
    <row r="13" spans="1:4" ht="12.75">
      <c r="A13" s="255"/>
      <c r="B13" s="256"/>
      <c r="C13" s="256"/>
      <c r="D13" s="256"/>
    </row>
    <row r="14" spans="1:4" ht="12.75">
      <c r="A14" s="255"/>
      <c r="B14" s="256"/>
      <c r="C14" s="256"/>
      <c r="D14" s="256"/>
    </row>
    <row r="15" spans="1:4" ht="12.75">
      <c r="A15" s="255"/>
      <c r="B15" s="256"/>
      <c r="C15" s="256"/>
      <c r="D15" s="256"/>
    </row>
    <row r="16" spans="1:4" ht="12.75">
      <c r="A16" s="255"/>
      <c r="B16" s="256"/>
      <c r="C16" s="256"/>
      <c r="D16" s="256"/>
    </row>
    <row r="17" spans="1:4" ht="12.75">
      <c r="A17" s="255"/>
      <c r="B17" s="256"/>
      <c r="C17" s="256"/>
      <c r="D17" s="256"/>
    </row>
    <row r="18" spans="1:4" ht="12.75">
      <c r="A18" s="255"/>
      <c r="B18" s="256"/>
      <c r="C18" s="256"/>
      <c r="D18" s="256"/>
    </row>
    <row r="19" spans="1:4" ht="12.75">
      <c r="A19" s="255"/>
      <c r="B19" s="256"/>
      <c r="C19" s="256"/>
      <c r="D19" s="256"/>
    </row>
    <row r="20" spans="1:4" ht="12.75">
      <c r="A20" s="255"/>
      <c r="B20" s="256"/>
      <c r="C20" s="256"/>
      <c r="D20" s="256"/>
    </row>
    <row r="21" spans="1:4" ht="12.75">
      <c r="A21" s="255"/>
      <c r="B21" s="256"/>
      <c r="C21" s="256"/>
      <c r="D21" s="256"/>
    </row>
    <row r="22" spans="1:4" ht="12.75">
      <c r="A22" s="255"/>
      <c r="B22" s="256"/>
      <c r="C22" s="256"/>
      <c r="D22" s="256"/>
    </row>
    <row r="23" spans="1:4" ht="12.75">
      <c r="A23" s="255"/>
      <c r="B23" s="256"/>
      <c r="C23" s="256"/>
      <c r="D23" s="256"/>
    </row>
    <row r="24" spans="1:4" ht="12.75">
      <c r="A24" s="255"/>
      <c r="B24" s="256"/>
      <c r="C24" s="256"/>
      <c r="D24" s="256"/>
    </row>
    <row r="25" spans="1:4" ht="12.75">
      <c r="A25" s="255"/>
      <c r="B25" s="256"/>
      <c r="C25" s="256"/>
      <c r="D25" s="256"/>
    </row>
    <row r="26" spans="1:4" ht="12.75">
      <c r="A26" s="255"/>
      <c r="B26" s="256"/>
      <c r="C26" s="256"/>
      <c r="D26" s="256"/>
    </row>
    <row r="27" spans="1:4" ht="12.75">
      <c r="A27" s="255"/>
      <c r="B27" s="256"/>
      <c r="C27" s="256"/>
      <c r="D27" s="256"/>
    </row>
    <row r="28" spans="1:4" ht="12.75">
      <c r="A28" s="255"/>
      <c r="B28" s="256"/>
      <c r="C28" s="256"/>
      <c r="D28" s="256"/>
    </row>
    <row r="29" spans="1:4" ht="12.75">
      <c r="A29" s="255"/>
      <c r="B29" s="256"/>
      <c r="C29" s="256"/>
      <c r="D29" s="256"/>
    </row>
    <row r="30" spans="1:4" ht="12.75">
      <c r="A30" s="255"/>
      <c r="B30" s="256"/>
      <c r="C30" s="256"/>
      <c r="D30" s="256"/>
    </row>
    <row r="31" spans="1:4" ht="12.75">
      <c r="A31" s="255"/>
      <c r="B31" s="256"/>
      <c r="C31" s="256"/>
      <c r="D31" s="256"/>
    </row>
    <row r="32" spans="1:4" ht="12.75">
      <c r="A32" s="255"/>
      <c r="B32" s="256"/>
      <c r="C32" s="256"/>
      <c r="D32" s="256"/>
    </row>
    <row r="33" spans="1:4" ht="12.75">
      <c r="A33" s="255"/>
      <c r="B33" s="256"/>
      <c r="C33" s="256"/>
      <c r="D33" s="256"/>
    </row>
    <row r="34" spans="1:4" ht="12.75">
      <c r="A34" s="255"/>
      <c r="B34" s="256"/>
      <c r="C34" s="256"/>
      <c r="D34" s="256"/>
    </row>
    <row r="35" spans="1:4" ht="12.75">
      <c r="A35" s="255"/>
      <c r="B35" s="256"/>
      <c r="C35" s="256"/>
      <c r="D35" s="256"/>
    </row>
    <row r="36" spans="1:4" ht="12.75">
      <c r="A36" s="255"/>
      <c r="B36" s="256"/>
      <c r="C36" s="256"/>
      <c r="D36" s="256"/>
    </row>
    <row r="37" spans="1:4" ht="12.75">
      <c r="A37" s="255"/>
      <c r="B37" s="256"/>
      <c r="C37" s="256"/>
      <c r="D37" s="256"/>
    </row>
    <row r="38" spans="1:4" ht="12.75">
      <c r="A38" s="255"/>
      <c r="B38" s="256"/>
      <c r="C38" s="256"/>
      <c r="D38" s="256"/>
    </row>
    <row r="39" spans="1:4" ht="12.75">
      <c r="A39" s="255"/>
      <c r="B39" s="256"/>
      <c r="C39" s="256"/>
      <c r="D39" s="256"/>
    </row>
    <row r="40" spans="1:4" ht="12.75">
      <c r="A40" s="255"/>
      <c r="B40" s="256"/>
      <c r="C40" s="256"/>
      <c r="D40" s="256"/>
    </row>
    <row r="41" spans="1:4" ht="12.75">
      <c r="A41" s="255"/>
      <c r="B41" s="256"/>
      <c r="C41" s="256"/>
      <c r="D41" s="256"/>
    </row>
    <row r="42" spans="1:4" ht="12.75">
      <c r="A42" s="255"/>
      <c r="B42" s="256"/>
      <c r="C42" s="256"/>
      <c r="D42" s="256"/>
    </row>
    <row r="43" spans="1:4" ht="12.75">
      <c r="A43" s="255"/>
      <c r="B43" s="256"/>
      <c r="C43" s="256"/>
      <c r="D43" s="256"/>
    </row>
    <row r="44" spans="1:4" ht="12.75">
      <c r="A44" s="255"/>
      <c r="B44" s="256"/>
      <c r="C44" s="256"/>
      <c r="D44" s="256"/>
    </row>
  </sheetData>
  <sheetProtection/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saram</dc:creator>
  <cp:keywords/>
  <dc:description/>
  <cp:lastModifiedBy>Samsung</cp:lastModifiedBy>
  <cp:lastPrinted>2019-03-13T16:17:26Z</cp:lastPrinted>
  <dcterms:created xsi:type="dcterms:W3CDTF">2005-02-25T20:30:06Z</dcterms:created>
  <dcterms:modified xsi:type="dcterms:W3CDTF">2019-04-25T18:36:05Z</dcterms:modified>
  <cp:category/>
  <cp:version/>
  <cp:contentType/>
  <cp:contentStatus/>
</cp:coreProperties>
</file>